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Մանկապարտեզ" sheetId="2" r:id="rId1"/>
    <sheet name="Երաժշտական" sheetId="4" r:id="rId2"/>
    <sheet name="Մշակույթ" sheetId="3" r:id="rId3"/>
  </sheets>
  <definedNames>
    <definedName name="_xlnm.Print_Area" localSheetId="0">Մանկապարտեզ!$A$1:$I$246</definedName>
  </definedNames>
  <calcPr calcId="152511"/>
</workbook>
</file>

<file path=xl/calcChain.xml><?xml version="1.0" encoding="utf-8"?>
<calcChain xmlns="http://schemas.openxmlformats.org/spreadsheetml/2006/main">
  <c r="H123" i="2" l="1"/>
  <c r="H121" i="2"/>
  <c r="H66" i="2"/>
  <c r="H65" i="2"/>
  <c r="H63" i="2"/>
  <c r="H226" i="2"/>
  <c r="H225" i="2"/>
  <c r="H220" i="2"/>
  <c r="H18" i="2"/>
  <c r="H22" i="3"/>
  <c r="H21" i="3"/>
  <c r="H18" i="3"/>
  <c r="H71" i="4"/>
  <c r="H70" i="4"/>
  <c r="H69" i="4"/>
  <c r="H68" i="4"/>
  <c r="H67" i="4"/>
  <c r="H228" i="2"/>
  <c r="H227" i="2"/>
  <c r="H224" i="2"/>
  <c r="H222" i="2"/>
  <c r="H223" i="2"/>
  <c r="H221" i="2"/>
  <c r="H171" i="2"/>
  <c r="H170" i="2" l="1"/>
  <c r="H16" i="3"/>
  <c r="H17" i="3"/>
  <c r="H20" i="3"/>
  <c r="H19" i="3"/>
  <c r="H24" i="2"/>
  <c r="H23" i="2"/>
  <c r="H19" i="2"/>
  <c r="H17" i="2"/>
  <c r="H16" i="2"/>
  <c r="H68" i="2"/>
  <c r="H15" i="4" l="1"/>
  <c r="H16" i="4"/>
  <c r="H18" i="4"/>
  <c r="H19" i="4"/>
  <c r="H20" i="4"/>
  <c r="H17" i="4"/>
  <c r="G76" i="2"/>
  <c r="G27" i="2"/>
  <c r="H72" i="2" l="1"/>
  <c r="H73" i="2"/>
  <c r="H74" i="2"/>
  <c r="H75" i="2"/>
  <c r="E76" i="2"/>
  <c r="D76" i="2"/>
  <c r="H174" i="2"/>
  <c r="D21" i="4" l="1"/>
  <c r="H26" i="2"/>
  <c r="E27" i="2"/>
  <c r="D27" i="2"/>
  <c r="E23" i="3"/>
  <c r="D23" i="3"/>
  <c r="H15" i="3"/>
  <c r="E72" i="4"/>
  <c r="D72" i="4"/>
  <c r="E21" i="4"/>
  <c r="G229" i="2"/>
  <c r="E229" i="2"/>
  <c r="D229" i="2"/>
  <c r="H219" i="2"/>
  <c r="H218" i="2"/>
  <c r="G175" i="2"/>
  <c r="E175" i="2"/>
  <c r="D175" i="2"/>
  <c r="H173" i="2"/>
  <c r="H172" i="2"/>
  <c r="H169" i="2"/>
  <c r="G127" i="2"/>
  <c r="E127" i="2"/>
  <c r="D127" i="2"/>
  <c r="H126" i="2"/>
  <c r="H125" i="2"/>
  <c r="H124" i="2"/>
  <c r="H122" i="2"/>
  <c r="H120" i="2"/>
  <c r="H119" i="2"/>
  <c r="H71" i="2"/>
  <c r="H70" i="2"/>
  <c r="H69" i="2"/>
  <c r="H67" i="2"/>
  <c r="H64" i="2"/>
  <c r="H62" i="2"/>
  <c r="H61" i="2"/>
  <c r="H15" i="2"/>
  <c r="H20" i="2"/>
  <c r="H21" i="2"/>
  <c r="H22" i="2"/>
  <c r="H25" i="2"/>
  <c r="H14" i="2"/>
  <c r="H76" i="2" l="1"/>
  <c r="H21" i="4"/>
  <c r="H27" i="2"/>
  <c r="G23" i="3"/>
  <c r="H23" i="3"/>
  <c r="G72" i="4"/>
  <c r="H66" i="4"/>
  <c r="H72" i="4" s="1"/>
  <c r="G21" i="4"/>
  <c r="H175" i="2"/>
  <c r="H229" i="2"/>
  <c r="H127" i="2"/>
</calcChain>
</file>

<file path=xl/sharedStrings.xml><?xml version="1.0" encoding="utf-8"?>
<sst xmlns="http://schemas.openxmlformats.org/spreadsheetml/2006/main" count="249" uniqueCount="71">
  <si>
    <t>Հ/Հ</t>
  </si>
  <si>
    <t>Հաստիքի անվանումը</t>
  </si>
  <si>
    <t>Հաստիքային</t>
  </si>
  <si>
    <t>միավոր</t>
  </si>
  <si>
    <t>Պաշտոնային</t>
  </si>
  <si>
    <t>դրույքաչափը</t>
  </si>
  <si>
    <t>(դրամ)</t>
  </si>
  <si>
    <t>____%</t>
  </si>
  <si>
    <t>Ամսական</t>
  </si>
  <si>
    <t>աշխատավարձ</t>
  </si>
  <si>
    <t>հավելավճար*</t>
  </si>
  <si>
    <t>Հավաքարար</t>
  </si>
  <si>
    <t>Բանվոր</t>
  </si>
  <si>
    <t>ԸՆԴԱՄԵՆԸ</t>
  </si>
  <si>
    <t>-----------</t>
  </si>
  <si>
    <t>Տնօրեն</t>
  </si>
  <si>
    <t>Հաշվապահ</t>
  </si>
  <si>
    <t>Դաստիարակ</t>
  </si>
  <si>
    <t>Դաստիարակի օգնական</t>
  </si>
  <si>
    <t>Խոհարար</t>
  </si>
  <si>
    <t>Խոհարարի օգնական</t>
  </si>
  <si>
    <t>Բուժքույր</t>
  </si>
  <si>
    <t>Լվ.-հավաքարար</t>
  </si>
  <si>
    <t>Գրադարանի վարիչ</t>
  </si>
  <si>
    <t>Մարզական մեթոդիստ</t>
  </si>
  <si>
    <t>Գեղ. մասի ղեկավար</t>
  </si>
  <si>
    <t>Տնտեսվար</t>
  </si>
  <si>
    <t>Ժող. գործիքների ուսուցիչ</t>
  </si>
  <si>
    <t>Դաշնամուրի ուսուցիչ</t>
  </si>
  <si>
    <t>Կոնցերտմեյստեր</t>
  </si>
  <si>
    <t>Դրույք</t>
  </si>
  <si>
    <t>2. &lt;&lt;²ñ×ÇëÇ Ù³ÝÏ³å³ñï»½&gt;&gt; Ðà²Î-ի  Ñ³ëïÇù³óáõó³ÏÁ ¨ å³ßïáÝ³ÛÇÝ ¹ñáõÛù³ã³÷»ñÁ</t>
  </si>
  <si>
    <t>2. &lt;&lt;²ÛñáõÙÇ Ù³ÝÏ³å³ñï»½&gt;&gt; Ðà²Î-Ç  Ñ³ëïÇù³óáõó³ÏÁ ¨ å³ßïáÝ³ÛÇÝ ¹ñáõÛù³ã³÷»ñÁ</t>
  </si>
  <si>
    <t>Երաժշտական դաստիարակ</t>
  </si>
  <si>
    <t>Դռնապան</t>
  </si>
  <si>
    <t>2. &lt;&lt;Ð³ÕÃ³Ý³ÏÇ Ù³ÝÏ³å³ñï»½&gt;&gt; Ðà²Î-ի  Ñ³ëïÇù³óáõó³ÏÁ ¨ å³ßïáÝ³ÛÇÝ ¹ñáõÛù³ã³÷»ñÁ</t>
  </si>
  <si>
    <t xml:space="preserve">Հաշվապահ </t>
  </si>
  <si>
    <t>2. &lt;&lt;äïÕ³í³ÝÇ Ù³ÝÏ³å³ñï»½&gt;&gt; Ðà²Î-ի  Ñ³ëïÇù³óáõó³ÏÁ ¨ å³ßïáÝ³ÛÇÝ ¹ñáõÛù³ã³÷»ñÁ</t>
  </si>
  <si>
    <t>2. &lt;&lt;´³·ñ³ï³ß»ÝÇ Ù³ÝÏ³å³ñï»½&gt;&gt; Ðà²Î-Ç  Ñ³ëïÇù³óáõó³ÏÁ ¨ å³ßïáÝ³ÛÇÝ ¹ñáõÛù³ã³÷»ñÁ</t>
  </si>
  <si>
    <t>&lt;&lt;²ÚðàôØÆ ºð²ÄÞî²Î²Ü ¸äðàò&gt;&gt; Ðà²Î-Æ ²ÞÊ²î²ÎÆòÜºðÆ Âì²ø²Ü²ÎÀ, Ð²êîÆø²òàôò²ÎÀ</t>
  </si>
  <si>
    <t>2. &lt;&lt;²ÛñáõÙÇ »ñ³Åßï³Ï³Ý ¹åñáó&gt;&gt; Ðà²Î-Ç  Ñ³ëïÇù³óáõó³ÏÁ ¨ å³ßïáÝ³ÛÇÝ ¹ñáõÛù³ã³÷»ñÁ</t>
  </si>
  <si>
    <t>2. &lt;&lt;´³·ñ³ï³ß»ÝÇ »ñ³Åßï³Ï³Ý ¹åñáó&gt;&gt; Ðà²Î-Ç  Ñ³ëïÇù³óáõó³ÏÁ ¨ å³ßïáÝ³ÛÇÝ ¹ñáõÛù³ã³÷»ñÁ</t>
  </si>
  <si>
    <t>&lt;&lt;²ÚðàôØÆ ØÞ²ÎàôÚÂÆ ÎºÜîðàÜ&gt;&gt; Ðà²Î-Æ ²ÞÊ²î²ÎÆòÜºðÆ Âì²ø²Ü²ÎÀ, Ð²êîÆø²òàôò²ÎÀ</t>
  </si>
  <si>
    <t>&lt;&lt;´²¶ð²î²ÞºÜÆ ºð²ÄÞî²Î²Ü ¸äðàò&gt;&gt; Ðà²Î-Æ ²ÞÊ²î²ÎÆòÜºðÆ Âì²ø²Ü²ÎÀ,Ð²êîÆø²òàôò²ÎÀ</t>
  </si>
  <si>
    <t>Օժանդակ բանվոր</t>
  </si>
  <si>
    <t xml:space="preserve">ԱՅՐՈՒՄ ՀԱՄԱՅՆՔԻ &lt;&lt;²ÚðàôØÆ Ø²ÜÎ²ä²ðîº¼&gt;&gt; Ðà²Î-Æ ²ÞÊ²î²ÎÆòÜºðÆ  Âì²ø²Ü²ÎÀ,           </t>
  </si>
  <si>
    <t xml:space="preserve">ԱՅՐՈՒՄ  ՀԱՄԱՅՆՔԻ   &lt;&lt;²ðÖÆêÆ Ø²ÜÎ²ä²ðîº¼&gt;&gt;  Ðà²Î-Æ ²ÞÊ²î²ÎÆòÜºðÆ  Âì²ø²Ü²ÎÀ, </t>
  </si>
  <si>
    <t xml:space="preserve">ԱՅՐՈՒՄ  ՀԱՄԱՅՆՔԻ  &lt;&lt;Ð²ÔÂ²Ü²ÎÆ Ø²ÜÎ²ä²ðîº¼&gt;&gt; Ðà²Î-Æ ²ÞÊ²î²ÎÆòÜºðÆ Âì²ø²Ü²ÎÀ, </t>
  </si>
  <si>
    <t xml:space="preserve">ԱՅՐՈՒՄ  ՀԱՄԱՅՆՔԻ   &lt;&lt;äîÔ²ì²ÜÆ Ø²ÜÎ²ä²ðîº¼&gt;&gt; Ðà²Î-Æ ²ÞÊ²î²ÎÆòÜºðÆ  Âì²ø²Ü²ÎÀ, </t>
  </si>
  <si>
    <t xml:space="preserve">ԱՅՐՈՒՄ  ՀԱՄԱՅՆՔԻ &lt;&lt;´²¶ð²î²ÞºÜÆ Ø²ÜÎ²ä²ðîº¼&gt;&gt; Ðà²Î-Æ ²ÞÊ²î²ÎÆòÜºðÆ Âì²ø²Ü²ÎÀ, </t>
  </si>
  <si>
    <r>
      <t>1. ²ßË³ï³ÏÇóÝ»ñÇ Ãí³ù³Ý³ÏÁ`   _</t>
    </r>
    <r>
      <rPr>
        <u/>
        <sz val="16"/>
        <color theme="1"/>
        <rFont val="Arial LatArm"/>
        <family val="2"/>
      </rPr>
      <t>15</t>
    </r>
    <r>
      <rPr>
        <sz val="16"/>
        <color theme="1"/>
        <rFont val="Arial LatArm"/>
        <family val="2"/>
      </rPr>
      <t>_</t>
    </r>
  </si>
  <si>
    <r>
      <t>1. ²ßË³ï³ÏÇóÝ»ñÇ Ãí³ù³Ý³ÏÁ`   _</t>
    </r>
    <r>
      <rPr>
        <u/>
        <sz val="16"/>
        <color theme="1"/>
        <rFont val="Arial LatArm"/>
        <family val="2"/>
      </rPr>
      <t>6</t>
    </r>
    <r>
      <rPr>
        <sz val="16"/>
        <color theme="1"/>
        <rFont val="Arial LatArm"/>
        <family val="2"/>
      </rPr>
      <t>_</t>
    </r>
  </si>
  <si>
    <r>
      <t>1. ²ßË³ï³ÏÇóÝ»ñÇ Ãí³ù³Ý³ÏÁ`   _</t>
    </r>
    <r>
      <rPr>
        <u/>
        <sz val="16"/>
        <color theme="1"/>
        <rFont val="Arial LatArm"/>
        <family val="2"/>
      </rPr>
      <t>11</t>
    </r>
    <r>
      <rPr>
        <sz val="16"/>
        <color theme="1"/>
        <rFont val="Arial LatArm"/>
        <family val="2"/>
      </rPr>
      <t>_</t>
    </r>
  </si>
  <si>
    <t>2. &lt;&lt;²ÛñáõÙÇ Ùß³ÏáõÛÃÇ կենտրոն&gt;&gt; Ðà²Î-Ç  Ñ³ëïÇù³óáõó³ÏÁ ¨ å³ßïáÝ³ÛÇÝ ¹ñáõÛù³ã³÷»ñÁ</t>
  </si>
  <si>
    <t>1. ²ßË³ï³ÏÇóÝ»ñÇ Ãí³ù³Ý³ÏÁ`   _8_</t>
  </si>
  <si>
    <r>
      <t>1. ²ßË³ï³ÏÇóÝ»ñÇ Ãí³ù³Ý³ÏÁ`   _</t>
    </r>
    <r>
      <rPr>
        <u/>
        <sz val="11"/>
        <color theme="1"/>
        <rFont val="Arial LatArm"/>
        <family val="2"/>
      </rPr>
      <t>10</t>
    </r>
    <r>
      <rPr>
        <sz val="11"/>
        <color theme="1"/>
        <rFont val="Arial LatArm"/>
        <family val="2"/>
      </rPr>
      <t>_</t>
    </r>
  </si>
  <si>
    <r>
      <t>1. ²ßË³ï³ÏÇóÝ»ñÇ Ãí³ù³Ý³ÏÁ`   _</t>
    </r>
    <r>
      <rPr>
        <u/>
        <sz val="11"/>
        <color theme="1"/>
        <rFont val="Arial LatArm"/>
        <family val="2"/>
      </rPr>
      <t>6</t>
    </r>
    <r>
      <rPr>
        <sz val="11"/>
        <color theme="1"/>
        <rFont val="Arial LatArm"/>
        <family val="2"/>
      </rPr>
      <t>_</t>
    </r>
  </si>
  <si>
    <t>1. ²ßË³ï³ÏÇóÝ»ñÇ Ãí³ù³Ý³ÏÁ`   _15_</t>
  </si>
  <si>
    <t>Երաժշ. դաս.</t>
  </si>
  <si>
    <t>Նոյեմբերյան համայնքի ավագանու 2022 թվականի հունվարի 12-ի թիվ 17-Ա որոշման</t>
  </si>
  <si>
    <t>Հավելված 22</t>
  </si>
  <si>
    <t>Հավելված 24</t>
  </si>
  <si>
    <t xml:space="preserve">Ð³í»Éí³Í 20 </t>
  </si>
  <si>
    <t xml:space="preserve">Ð³í»Éí³Í 21 </t>
  </si>
  <si>
    <t>Հավելված 23</t>
  </si>
  <si>
    <t>Հավելված 26</t>
  </si>
  <si>
    <t xml:space="preserve">                         Հավելված 25</t>
  </si>
  <si>
    <t>Հավելված 27</t>
  </si>
  <si>
    <t xml:space="preserve"> ºì ä²ÞîàÜ²ÚÆÜ ¸ðàôÚø²â²öºðÀ 2022 ԹՎԱԿԱՆԻ ՀԱՄԱՐ</t>
  </si>
  <si>
    <t>Ð²êîÆø²òàôò²ÎÀ  ºì ä²ÞîàÜ²ÚÆÜ ¸ðàôÚø²â²öºðÀ 2022 ԹՎԱԿԱՆԻ ՀԱՄԱՐ</t>
  </si>
  <si>
    <t>Ð²êîÆø²òàôò²ÎÀ ºì ä²ÞîàÜ²ÚÆÜ ¸ðàôÚø²â²öºðÀ 2022 ԹՎԱԿԱՆԻ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</si>
</sst>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Unicode"/>
      <family val="2"/>
      <charset val="204"/>
    </font>
    <font>
      <i/>
      <sz val="11"/>
      <color theme="1"/>
      <name val="Arial Unicode"/>
      <family val="2"/>
      <charset val="204"/>
    </font>
    <font>
      <sz val="11"/>
      <color theme="1"/>
      <name val="Arial LatArm"/>
      <family val="2"/>
    </font>
    <font>
      <sz val="14"/>
      <color theme="1"/>
      <name val="Arial LatArm"/>
      <family val="2"/>
    </font>
    <font>
      <sz val="16"/>
      <color theme="1"/>
      <name val="Arial LatArm"/>
      <family val="2"/>
    </font>
    <font>
      <u/>
      <sz val="16"/>
      <color theme="1"/>
      <name val="Arial LatArm"/>
      <family val="2"/>
    </font>
    <font>
      <i/>
      <sz val="16"/>
      <color theme="1"/>
      <name val="Arial LatArm"/>
      <family val="2"/>
    </font>
    <font>
      <sz val="16"/>
      <name val="Arial LatArm"/>
      <family val="2"/>
    </font>
    <font>
      <u/>
      <sz val="11"/>
      <color theme="1"/>
      <name val="Arial LatArm"/>
      <family val="2"/>
    </font>
    <font>
      <sz val="8"/>
      <color theme="1"/>
      <name val="Sylfaen"/>
      <family val="1"/>
      <charset val="204"/>
    </font>
    <font>
      <sz val="8"/>
      <color rgb="FF000000"/>
      <name val="GHEA Grapalat"/>
      <family val="3"/>
    </font>
    <font>
      <sz val="16"/>
      <color theme="1"/>
      <name val="Arial Unicode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3" fillId="0" borderId="0" xfId="0" applyFont="1" applyAlignment="1">
      <alignment vertical="center"/>
    </xf>
    <xf numFmtId="1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 indent="1"/>
    </xf>
    <xf numFmtId="0" fontId="3" fillId="0" borderId="0" xfId="0" applyFont="1"/>
    <xf numFmtId="0" fontId="12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4"/>
  <sheetViews>
    <sheetView tabSelected="1" zoomScale="80" zoomScaleNormal="80" workbookViewId="0">
      <selection activeCell="F20" sqref="F20"/>
    </sheetView>
  </sheetViews>
  <sheetFormatPr defaultRowHeight="20.25" x14ac:dyDescent="0.3"/>
  <cols>
    <col min="1" max="1" width="6.5703125" style="20" customWidth="1"/>
    <col min="2" max="2" width="6.140625" style="20" customWidth="1"/>
    <col min="3" max="3" width="38.140625" style="20" customWidth="1"/>
    <col min="4" max="4" width="15.7109375" style="20" customWidth="1"/>
    <col min="5" max="5" width="14.140625" style="20" customWidth="1"/>
    <col min="6" max="6" width="20.5703125" style="20" customWidth="1"/>
    <col min="7" max="7" width="18.28515625" style="20" customWidth="1"/>
    <col min="8" max="8" width="24.7109375" style="20" customWidth="1"/>
    <col min="9" max="9" width="0.140625" style="20" customWidth="1"/>
    <col min="10" max="10" width="9.140625" style="20" customWidth="1"/>
    <col min="11" max="11" width="13.42578125" style="20" customWidth="1"/>
    <col min="12" max="16384" width="9.140625" style="20"/>
  </cols>
  <sheetData>
    <row r="1" spans="2:11" x14ac:dyDescent="0.3">
      <c r="G1" s="20" t="s">
        <v>62</v>
      </c>
    </row>
    <row r="2" spans="2:11" ht="72" customHeight="1" x14ac:dyDescent="0.3">
      <c r="G2"/>
      <c r="H2"/>
      <c r="I2" s="50" t="s">
        <v>59</v>
      </c>
    </row>
    <row r="5" spans="2:11" x14ac:dyDescent="0.3">
      <c r="B5" s="19" t="s">
        <v>45</v>
      </c>
      <c r="C5" s="21"/>
      <c r="D5" s="21"/>
      <c r="E5" s="21"/>
      <c r="F5" s="21"/>
      <c r="G5" s="21"/>
      <c r="H5" s="21"/>
    </row>
    <row r="6" spans="2:11" x14ac:dyDescent="0.3">
      <c r="B6" s="59" t="s">
        <v>70</v>
      </c>
      <c r="C6" s="59"/>
      <c r="D6" s="59"/>
      <c r="E6" s="59"/>
      <c r="F6" s="59"/>
      <c r="G6" s="59"/>
      <c r="H6" s="59"/>
    </row>
    <row r="7" spans="2:11" x14ac:dyDescent="0.3">
      <c r="B7" s="22"/>
      <c r="C7" s="22"/>
      <c r="D7" s="22"/>
      <c r="E7" s="22"/>
      <c r="F7" s="22"/>
      <c r="G7" s="22"/>
      <c r="H7" s="22"/>
    </row>
    <row r="8" spans="2:11" x14ac:dyDescent="0.3">
      <c r="B8" s="53" t="s">
        <v>50</v>
      </c>
      <c r="C8" s="53"/>
      <c r="D8" s="53"/>
      <c r="E8" s="53"/>
      <c r="F8" s="53"/>
      <c r="G8" s="53"/>
      <c r="H8" s="53"/>
      <c r="K8" s="23"/>
    </row>
    <row r="9" spans="2:11" x14ac:dyDescent="0.3">
      <c r="B9" s="53" t="s">
        <v>32</v>
      </c>
      <c r="C9" s="53"/>
      <c r="D9" s="53"/>
      <c r="E9" s="53"/>
      <c r="F9" s="53"/>
      <c r="G9" s="53"/>
      <c r="H9" s="53"/>
    </row>
    <row r="11" spans="2:11" x14ac:dyDescent="0.3">
      <c r="B11" s="55" t="s">
        <v>0</v>
      </c>
      <c r="C11" s="55" t="s">
        <v>1</v>
      </c>
      <c r="D11" s="24" t="s">
        <v>2</v>
      </c>
      <c r="E11" s="24" t="s">
        <v>30</v>
      </c>
      <c r="F11" s="25" t="s">
        <v>4</v>
      </c>
      <c r="G11" s="26" t="s">
        <v>7</v>
      </c>
      <c r="H11" s="25" t="s">
        <v>8</v>
      </c>
    </row>
    <row r="12" spans="2:11" x14ac:dyDescent="0.3">
      <c r="B12" s="56"/>
      <c r="C12" s="56"/>
      <c r="D12" s="27" t="s">
        <v>3</v>
      </c>
      <c r="E12" s="27"/>
      <c r="F12" s="28" t="s">
        <v>5</v>
      </c>
      <c r="G12" s="29" t="s">
        <v>10</v>
      </c>
      <c r="H12" s="28" t="s">
        <v>9</v>
      </c>
    </row>
    <row r="13" spans="2:11" x14ac:dyDescent="0.3">
      <c r="B13" s="57"/>
      <c r="C13" s="57"/>
      <c r="D13" s="30"/>
      <c r="E13" s="30"/>
      <c r="F13" s="31" t="s">
        <v>6</v>
      </c>
      <c r="G13" s="32" t="s">
        <v>6</v>
      </c>
      <c r="H13" s="31" t="s">
        <v>6</v>
      </c>
    </row>
    <row r="14" spans="2:11" x14ac:dyDescent="0.3">
      <c r="B14" s="33">
        <v>1</v>
      </c>
      <c r="C14" s="34" t="s">
        <v>15</v>
      </c>
      <c r="D14" s="35">
        <v>1</v>
      </c>
      <c r="E14" s="36">
        <v>1</v>
      </c>
      <c r="F14" s="33">
        <v>120000</v>
      </c>
      <c r="G14" s="33">
        <v>0</v>
      </c>
      <c r="H14" s="33">
        <f>(F14*E14*D14)+G14</f>
        <v>120000</v>
      </c>
    </row>
    <row r="15" spans="2:11" x14ac:dyDescent="0.3">
      <c r="B15" s="33">
        <v>2</v>
      </c>
      <c r="C15" s="34" t="s">
        <v>16</v>
      </c>
      <c r="D15" s="35">
        <v>1</v>
      </c>
      <c r="E15" s="36">
        <v>0.7</v>
      </c>
      <c r="F15" s="33">
        <v>90000</v>
      </c>
      <c r="G15" s="33">
        <v>0</v>
      </c>
      <c r="H15" s="35">
        <f t="shared" ref="H15:H26" si="0">(F15*E15*D15)+G15</f>
        <v>62999.999999999993</v>
      </c>
    </row>
    <row r="16" spans="2:11" x14ac:dyDescent="0.3">
      <c r="B16" s="33">
        <v>3</v>
      </c>
      <c r="C16" s="34" t="s">
        <v>17</v>
      </c>
      <c r="D16" s="35">
        <v>1</v>
      </c>
      <c r="E16" s="37">
        <v>0.84</v>
      </c>
      <c r="F16" s="33">
        <v>89610</v>
      </c>
      <c r="G16" s="33">
        <v>3428</v>
      </c>
      <c r="H16" s="35">
        <f t="shared" si="0"/>
        <v>78700.399999999994</v>
      </c>
    </row>
    <row r="17" spans="2:8" x14ac:dyDescent="0.3">
      <c r="B17" s="33">
        <v>4</v>
      </c>
      <c r="C17" s="34" t="s">
        <v>17</v>
      </c>
      <c r="D17" s="35">
        <v>1</v>
      </c>
      <c r="E17" s="37">
        <v>0.84</v>
      </c>
      <c r="F17" s="33">
        <v>89610</v>
      </c>
      <c r="G17" s="33">
        <v>3428</v>
      </c>
      <c r="H17" s="35">
        <f t="shared" si="0"/>
        <v>78700.399999999994</v>
      </c>
    </row>
    <row r="18" spans="2:8" x14ac:dyDescent="0.3">
      <c r="B18" s="33">
        <v>5</v>
      </c>
      <c r="C18" s="34" t="s">
        <v>17</v>
      </c>
      <c r="D18" s="35">
        <v>1</v>
      </c>
      <c r="E18" s="37">
        <v>0.84</v>
      </c>
      <c r="F18" s="33">
        <v>89610</v>
      </c>
      <c r="G18" s="33">
        <v>0</v>
      </c>
      <c r="H18" s="35">
        <f t="shared" si="0"/>
        <v>75272.399999999994</v>
      </c>
    </row>
    <row r="19" spans="2:8" x14ac:dyDescent="0.3">
      <c r="B19" s="33">
        <v>6</v>
      </c>
      <c r="C19" s="34" t="s">
        <v>17</v>
      </c>
      <c r="D19" s="35">
        <v>1</v>
      </c>
      <c r="E19" s="37">
        <v>0.56000000000000005</v>
      </c>
      <c r="F19" s="33">
        <v>89610</v>
      </c>
      <c r="G19" s="33">
        <v>2946</v>
      </c>
      <c r="H19" s="35">
        <f t="shared" si="0"/>
        <v>53127.600000000006</v>
      </c>
    </row>
    <row r="20" spans="2:8" x14ac:dyDescent="0.3">
      <c r="B20" s="33">
        <v>7</v>
      </c>
      <c r="C20" s="34" t="s">
        <v>33</v>
      </c>
      <c r="D20" s="35">
        <v>1</v>
      </c>
      <c r="E20" s="37">
        <v>0.84</v>
      </c>
      <c r="F20" s="33">
        <v>89610</v>
      </c>
      <c r="G20" s="33">
        <v>0</v>
      </c>
      <c r="H20" s="35">
        <f t="shared" si="0"/>
        <v>75272.399999999994</v>
      </c>
    </row>
    <row r="21" spans="2:8" x14ac:dyDescent="0.3">
      <c r="B21" s="33">
        <v>8</v>
      </c>
      <c r="C21" s="34" t="s">
        <v>18</v>
      </c>
      <c r="D21" s="35">
        <v>3</v>
      </c>
      <c r="E21" s="36">
        <v>1</v>
      </c>
      <c r="F21" s="33">
        <v>89610</v>
      </c>
      <c r="G21" s="33">
        <v>0</v>
      </c>
      <c r="H21" s="33">
        <f t="shared" si="0"/>
        <v>268830</v>
      </c>
    </row>
    <row r="22" spans="2:8" x14ac:dyDescent="0.3">
      <c r="B22" s="33">
        <v>9</v>
      </c>
      <c r="C22" s="34" t="s">
        <v>19</v>
      </c>
      <c r="D22" s="35">
        <v>1</v>
      </c>
      <c r="E22" s="36">
        <v>1</v>
      </c>
      <c r="F22" s="33">
        <v>89610</v>
      </c>
      <c r="G22" s="33">
        <v>0</v>
      </c>
      <c r="H22" s="33">
        <f t="shared" si="0"/>
        <v>89610</v>
      </c>
    </row>
    <row r="23" spans="2:8" x14ac:dyDescent="0.3">
      <c r="B23" s="33">
        <v>10</v>
      </c>
      <c r="C23" s="34" t="s">
        <v>20</v>
      </c>
      <c r="D23" s="35">
        <v>1</v>
      </c>
      <c r="E23" s="36">
        <v>0.5</v>
      </c>
      <c r="F23" s="33">
        <v>89610</v>
      </c>
      <c r="G23" s="33">
        <v>2895</v>
      </c>
      <c r="H23" s="35">
        <f t="shared" si="0"/>
        <v>47700</v>
      </c>
    </row>
    <row r="24" spans="2:8" x14ac:dyDescent="0.3">
      <c r="B24" s="33">
        <v>11</v>
      </c>
      <c r="C24" s="34" t="s">
        <v>21</v>
      </c>
      <c r="D24" s="35">
        <v>1</v>
      </c>
      <c r="E24" s="37">
        <v>0.75</v>
      </c>
      <c r="F24" s="33">
        <v>89610</v>
      </c>
      <c r="G24" s="35">
        <v>3262.5</v>
      </c>
      <c r="H24" s="35">
        <f t="shared" si="0"/>
        <v>70470</v>
      </c>
    </row>
    <row r="25" spans="2:8" x14ac:dyDescent="0.3">
      <c r="B25" s="33">
        <v>12</v>
      </c>
      <c r="C25" s="34" t="s">
        <v>22</v>
      </c>
      <c r="D25" s="35">
        <v>1</v>
      </c>
      <c r="E25" s="36">
        <v>1</v>
      </c>
      <c r="F25" s="33">
        <v>89610</v>
      </c>
      <c r="G25" s="33">
        <v>0</v>
      </c>
      <c r="H25" s="33">
        <f t="shared" si="0"/>
        <v>89610</v>
      </c>
    </row>
    <row r="26" spans="2:8" x14ac:dyDescent="0.3">
      <c r="B26" s="33">
        <v>13</v>
      </c>
      <c r="C26" s="34" t="s">
        <v>44</v>
      </c>
      <c r="D26" s="35">
        <v>1</v>
      </c>
      <c r="E26" s="36">
        <v>0.5</v>
      </c>
      <c r="F26" s="33">
        <v>89610</v>
      </c>
      <c r="G26" s="33">
        <v>708</v>
      </c>
      <c r="H26" s="35">
        <f t="shared" si="0"/>
        <v>45513</v>
      </c>
    </row>
    <row r="27" spans="2:8" x14ac:dyDescent="0.3">
      <c r="B27" s="58" t="s">
        <v>13</v>
      </c>
      <c r="C27" s="58"/>
      <c r="D27" s="38">
        <f>SUM(D14:D26)</f>
        <v>15</v>
      </c>
      <c r="E27" s="39">
        <f>SUM(E14:E26)</f>
        <v>10.37</v>
      </c>
      <c r="F27" s="40" t="s">
        <v>14</v>
      </c>
      <c r="G27" s="38">
        <f>SUM(G14:G26)</f>
        <v>16667.5</v>
      </c>
      <c r="H27" s="38">
        <f>SUM(H14:H26)</f>
        <v>1155806.2</v>
      </c>
    </row>
    <row r="31" spans="2:8" ht="27.75" customHeight="1" x14ac:dyDescent="0.3">
      <c r="C31" s="21"/>
    </row>
    <row r="48" spans="7:7" x14ac:dyDescent="0.3">
      <c r="G48" s="20" t="s">
        <v>63</v>
      </c>
    </row>
    <row r="49" spans="2:9" ht="85.5" customHeight="1" x14ac:dyDescent="0.3">
      <c r="G49"/>
      <c r="H49"/>
      <c r="I49" s="50" t="s">
        <v>59</v>
      </c>
    </row>
    <row r="52" spans="2:9" x14ac:dyDescent="0.3">
      <c r="B52" s="19" t="s">
        <v>46</v>
      </c>
      <c r="C52" s="21"/>
      <c r="D52" s="21"/>
      <c r="E52" s="21"/>
      <c r="F52" s="21"/>
      <c r="G52" s="21"/>
      <c r="H52" s="21"/>
    </row>
    <row r="53" spans="2:9" x14ac:dyDescent="0.3">
      <c r="B53" s="59" t="s">
        <v>70</v>
      </c>
      <c r="C53" s="59"/>
      <c r="D53" s="59"/>
      <c r="E53" s="59"/>
      <c r="F53" s="59"/>
      <c r="G53" s="59"/>
      <c r="H53" s="59"/>
    </row>
    <row r="54" spans="2:9" x14ac:dyDescent="0.3">
      <c r="B54" s="22"/>
      <c r="C54" s="22"/>
      <c r="D54" s="22"/>
      <c r="E54" s="22"/>
      <c r="F54" s="22"/>
      <c r="G54" s="22"/>
      <c r="H54" s="22"/>
    </row>
    <row r="55" spans="2:9" x14ac:dyDescent="0.3">
      <c r="B55" s="53" t="s">
        <v>57</v>
      </c>
      <c r="C55" s="53"/>
      <c r="D55" s="53"/>
      <c r="E55" s="53"/>
      <c r="F55" s="53"/>
      <c r="G55" s="53"/>
      <c r="H55" s="53"/>
    </row>
    <row r="56" spans="2:9" x14ac:dyDescent="0.3">
      <c r="B56" s="53" t="s">
        <v>31</v>
      </c>
      <c r="C56" s="53"/>
      <c r="D56" s="53"/>
      <c r="E56" s="53"/>
      <c r="F56" s="53"/>
      <c r="G56" s="53"/>
      <c r="H56" s="53"/>
    </row>
    <row r="58" spans="2:9" x14ac:dyDescent="0.3">
      <c r="B58" s="55" t="s">
        <v>0</v>
      </c>
      <c r="C58" s="55" t="s">
        <v>1</v>
      </c>
      <c r="D58" s="24" t="s">
        <v>2</v>
      </c>
      <c r="E58" s="24" t="s">
        <v>30</v>
      </c>
      <c r="F58" s="25" t="s">
        <v>4</v>
      </c>
      <c r="G58" s="26" t="s">
        <v>7</v>
      </c>
      <c r="H58" s="25" t="s">
        <v>8</v>
      </c>
    </row>
    <row r="59" spans="2:9" x14ac:dyDescent="0.3">
      <c r="B59" s="56"/>
      <c r="C59" s="56"/>
      <c r="D59" s="27" t="s">
        <v>3</v>
      </c>
      <c r="E59" s="27"/>
      <c r="F59" s="28" t="s">
        <v>5</v>
      </c>
      <c r="G59" s="29" t="s">
        <v>10</v>
      </c>
      <c r="H59" s="28" t="s">
        <v>9</v>
      </c>
    </row>
    <row r="60" spans="2:9" x14ac:dyDescent="0.3">
      <c r="B60" s="57"/>
      <c r="C60" s="57"/>
      <c r="D60" s="30"/>
      <c r="E60" s="30"/>
      <c r="F60" s="31" t="s">
        <v>6</v>
      </c>
      <c r="G60" s="32" t="s">
        <v>6</v>
      </c>
      <c r="H60" s="31" t="s">
        <v>6</v>
      </c>
    </row>
    <row r="61" spans="2:9" x14ac:dyDescent="0.3">
      <c r="B61" s="33">
        <v>1</v>
      </c>
      <c r="C61" s="34" t="s">
        <v>15</v>
      </c>
      <c r="D61" s="35">
        <v>1</v>
      </c>
      <c r="E61" s="15">
        <v>1</v>
      </c>
      <c r="F61" s="33">
        <v>120000</v>
      </c>
      <c r="G61" s="33">
        <v>0</v>
      </c>
      <c r="H61" s="33">
        <f>(F61*E61*D61)+G61</f>
        <v>120000</v>
      </c>
    </row>
    <row r="62" spans="2:9" x14ac:dyDescent="0.3">
      <c r="B62" s="33">
        <v>2</v>
      </c>
      <c r="C62" s="34" t="s">
        <v>36</v>
      </c>
      <c r="D62" s="35">
        <v>1</v>
      </c>
      <c r="E62" s="15">
        <v>0.5</v>
      </c>
      <c r="F62" s="33">
        <v>90000</v>
      </c>
      <c r="G62" s="33">
        <v>0</v>
      </c>
      <c r="H62" s="35">
        <f t="shared" ref="H62:H75" si="1">(F62*E62*D62)+G62</f>
        <v>45000</v>
      </c>
    </row>
    <row r="63" spans="2:9" x14ac:dyDescent="0.3">
      <c r="B63" s="33">
        <v>3</v>
      </c>
      <c r="C63" s="34" t="s">
        <v>58</v>
      </c>
      <c r="D63" s="35">
        <v>1</v>
      </c>
      <c r="E63" s="17">
        <v>0.56000000000000005</v>
      </c>
      <c r="F63" s="33">
        <v>89610</v>
      </c>
      <c r="G63" s="33">
        <v>2946</v>
      </c>
      <c r="H63" s="35">
        <f t="shared" si="1"/>
        <v>53127.600000000006</v>
      </c>
    </row>
    <row r="64" spans="2:9" x14ac:dyDescent="0.3">
      <c r="B64" s="33">
        <v>4</v>
      </c>
      <c r="C64" s="34" t="s">
        <v>17</v>
      </c>
      <c r="D64" s="35">
        <v>1</v>
      </c>
      <c r="E64" s="17">
        <v>1.1200000000000001</v>
      </c>
      <c r="F64" s="33">
        <v>89610</v>
      </c>
      <c r="G64" s="33">
        <v>3679</v>
      </c>
      <c r="H64" s="35">
        <f t="shared" si="1"/>
        <v>104042.20000000001</v>
      </c>
    </row>
    <row r="65" spans="2:8" x14ac:dyDescent="0.3">
      <c r="B65" s="33">
        <v>5</v>
      </c>
      <c r="C65" s="34" t="s">
        <v>17</v>
      </c>
      <c r="D65" s="35">
        <v>1</v>
      </c>
      <c r="E65" s="17">
        <v>1.1200000000000001</v>
      </c>
      <c r="F65" s="33">
        <v>89610</v>
      </c>
      <c r="G65" s="33">
        <v>0</v>
      </c>
      <c r="H65" s="35">
        <f t="shared" si="1"/>
        <v>100363.20000000001</v>
      </c>
    </row>
    <row r="66" spans="2:8" x14ac:dyDescent="0.3">
      <c r="B66" s="33">
        <v>6</v>
      </c>
      <c r="C66" s="34" t="s">
        <v>18</v>
      </c>
      <c r="D66" s="35">
        <v>1</v>
      </c>
      <c r="E66" s="15">
        <v>1</v>
      </c>
      <c r="F66" s="33">
        <v>89610</v>
      </c>
      <c r="G66" s="33">
        <v>3679</v>
      </c>
      <c r="H66" s="35">
        <f t="shared" si="1"/>
        <v>93289</v>
      </c>
    </row>
    <row r="67" spans="2:8" x14ac:dyDescent="0.3">
      <c r="B67" s="33">
        <v>7</v>
      </c>
      <c r="C67" s="34" t="s">
        <v>18</v>
      </c>
      <c r="D67" s="35">
        <v>1</v>
      </c>
      <c r="E67" s="15">
        <v>0.5</v>
      </c>
      <c r="F67" s="33">
        <v>89610</v>
      </c>
      <c r="G67" s="33">
        <v>708</v>
      </c>
      <c r="H67" s="33">
        <f t="shared" si="1"/>
        <v>45513</v>
      </c>
    </row>
    <row r="68" spans="2:8" x14ac:dyDescent="0.3">
      <c r="B68" s="33">
        <v>8</v>
      </c>
      <c r="C68" s="34" t="s">
        <v>18</v>
      </c>
      <c r="D68" s="35">
        <v>1</v>
      </c>
      <c r="E68" s="15">
        <v>0.5</v>
      </c>
      <c r="F68" s="33">
        <v>89610</v>
      </c>
      <c r="G68" s="33">
        <v>708</v>
      </c>
      <c r="H68" s="33">
        <f t="shared" si="1"/>
        <v>45513</v>
      </c>
    </row>
    <row r="69" spans="2:8" x14ac:dyDescent="0.3">
      <c r="B69" s="33">
        <v>9</v>
      </c>
      <c r="C69" s="34" t="s">
        <v>19</v>
      </c>
      <c r="D69" s="35">
        <v>1</v>
      </c>
      <c r="E69" s="15">
        <v>1</v>
      </c>
      <c r="F69" s="33">
        <v>89610</v>
      </c>
      <c r="G69" s="33">
        <v>0</v>
      </c>
      <c r="H69" s="33">
        <f t="shared" si="1"/>
        <v>89610</v>
      </c>
    </row>
    <row r="70" spans="2:8" x14ac:dyDescent="0.3">
      <c r="B70" s="33">
        <v>10</v>
      </c>
      <c r="C70" s="34" t="s">
        <v>21</v>
      </c>
      <c r="D70" s="35">
        <v>1</v>
      </c>
      <c r="E70" s="15">
        <v>0.5</v>
      </c>
      <c r="F70" s="33">
        <v>89610</v>
      </c>
      <c r="G70" s="33">
        <v>708</v>
      </c>
      <c r="H70" s="35">
        <f t="shared" si="1"/>
        <v>45513</v>
      </c>
    </row>
    <row r="71" spans="2:8" x14ac:dyDescent="0.3">
      <c r="B71" s="33">
        <v>11</v>
      </c>
      <c r="C71" s="34" t="s">
        <v>34</v>
      </c>
      <c r="D71" s="35">
        <v>1</v>
      </c>
      <c r="E71" s="15">
        <v>0.5</v>
      </c>
      <c r="F71" s="33">
        <v>89610</v>
      </c>
      <c r="G71" s="33">
        <v>708</v>
      </c>
      <c r="H71" s="35">
        <f t="shared" si="1"/>
        <v>45513</v>
      </c>
    </row>
    <row r="72" spans="2:8" x14ac:dyDescent="0.3">
      <c r="B72" s="33">
        <v>12</v>
      </c>
      <c r="C72" s="34" t="s">
        <v>17</v>
      </c>
      <c r="D72" s="35">
        <v>1</v>
      </c>
      <c r="E72" s="17">
        <v>1.1200000000000001</v>
      </c>
      <c r="F72" s="33">
        <v>89610</v>
      </c>
      <c r="G72" s="33">
        <v>3679</v>
      </c>
      <c r="H72" s="35">
        <f t="shared" si="1"/>
        <v>104042.20000000001</v>
      </c>
    </row>
    <row r="73" spans="2:8" x14ac:dyDescent="0.3">
      <c r="B73" s="33">
        <v>13</v>
      </c>
      <c r="C73" s="34" t="s">
        <v>18</v>
      </c>
      <c r="D73" s="35">
        <v>1</v>
      </c>
      <c r="E73" s="15">
        <v>1</v>
      </c>
      <c r="F73" s="33">
        <v>89610</v>
      </c>
      <c r="G73" s="33">
        <v>3679</v>
      </c>
      <c r="H73" s="35">
        <f t="shared" si="1"/>
        <v>93289</v>
      </c>
    </row>
    <row r="74" spans="2:8" x14ac:dyDescent="0.3">
      <c r="B74" s="33">
        <v>14</v>
      </c>
      <c r="C74" s="34" t="s">
        <v>19</v>
      </c>
      <c r="D74" s="35">
        <v>1</v>
      </c>
      <c r="E74" s="15">
        <v>1</v>
      </c>
      <c r="F74" s="33">
        <v>89610</v>
      </c>
      <c r="G74" s="33">
        <v>0</v>
      </c>
      <c r="H74" s="35">
        <f t="shared" si="1"/>
        <v>89610</v>
      </c>
    </row>
    <row r="75" spans="2:8" x14ac:dyDescent="0.3">
      <c r="B75" s="33">
        <v>15</v>
      </c>
      <c r="C75" s="34" t="s">
        <v>11</v>
      </c>
      <c r="D75" s="35">
        <v>1</v>
      </c>
      <c r="E75" s="17">
        <v>0.75</v>
      </c>
      <c r="F75" s="33">
        <v>89610</v>
      </c>
      <c r="G75" s="35">
        <v>3262.5</v>
      </c>
      <c r="H75" s="35">
        <f t="shared" si="1"/>
        <v>70470</v>
      </c>
    </row>
    <row r="76" spans="2:8" x14ac:dyDescent="0.3">
      <c r="B76" s="58" t="s">
        <v>13</v>
      </c>
      <c r="C76" s="58"/>
      <c r="D76" s="38">
        <f>SUM(D61:D75)</f>
        <v>15</v>
      </c>
      <c r="E76" s="41">
        <f>SUM(E61:E75)</f>
        <v>12.170000000000002</v>
      </c>
      <c r="F76" s="40" t="s">
        <v>14</v>
      </c>
      <c r="G76" s="38">
        <f>SUM(G61:G75)</f>
        <v>23756.5</v>
      </c>
      <c r="H76" s="38">
        <f>SUM(H61:H75)</f>
        <v>1144895.2</v>
      </c>
    </row>
    <row r="81" spans="3:3" ht="24" customHeight="1" x14ac:dyDescent="0.3">
      <c r="C81" s="21"/>
    </row>
    <row r="106" spans="2:18" x14ac:dyDescent="0.3">
      <c r="H106" s="50"/>
    </row>
    <row r="107" spans="2:18" ht="93.75" customHeight="1" x14ac:dyDescent="0.3">
      <c r="E107" s="60"/>
      <c r="F107" s="60"/>
      <c r="G107" s="60"/>
      <c r="H107" s="60"/>
    </row>
    <row r="108" spans="2:18" x14ac:dyDescent="0.3">
      <c r="H108" s="50" t="s">
        <v>60</v>
      </c>
    </row>
    <row r="109" spans="2:18" ht="54.75" customHeight="1" x14ac:dyDescent="0.3">
      <c r="H109"/>
      <c r="I109"/>
      <c r="J109" s="50" t="s">
        <v>59</v>
      </c>
    </row>
    <row r="110" spans="2:18" ht="40.5" customHeight="1" x14ac:dyDescent="0.3">
      <c r="B110" s="54" t="s">
        <v>47</v>
      </c>
      <c r="C110" s="54"/>
      <c r="D110" s="54"/>
      <c r="E110" s="54"/>
      <c r="F110" s="54"/>
      <c r="G110" s="54"/>
      <c r="H110" s="54"/>
    </row>
    <row r="111" spans="2:18" x14ac:dyDescent="0.3">
      <c r="B111" s="54" t="s">
        <v>70</v>
      </c>
      <c r="C111" s="54"/>
      <c r="D111" s="54"/>
      <c r="E111" s="54"/>
      <c r="F111" s="54"/>
      <c r="G111" s="54"/>
      <c r="H111" s="54"/>
    </row>
    <row r="112" spans="2:18" x14ac:dyDescent="0.3">
      <c r="B112" s="22"/>
      <c r="C112" s="22"/>
      <c r="D112" s="22"/>
      <c r="E112" s="22"/>
      <c r="F112" s="22"/>
      <c r="G112" s="22"/>
      <c r="H112" s="22"/>
      <c r="N112" s="49"/>
      <c r="O112"/>
      <c r="P112"/>
      <c r="Q112"/>
      <c r="R112"/>
    </row>
    <row r="113" spans="2:18" x14ac:dyDescent="0.3">
      <c r="B113" s="53" t="s">
        <v>54</v>
      </c>
      <c r="C113" s="53"/>
      <c r="D113" s="53"/>
      <c r="E113" s="53"/>
      <c r="F113" s="53"/>
      <c r="G113" s="53"/>
      <c r="H113" s="53"/>
      <c r="N113" s="50"/>
      <c r="O113"/>
      <c r="P113"/>
      <c r="Q113"/>
      <c r="R113"/>
    </row>
    <row r="114" spans="2:18" x14ac:dyDescent="0.3">
      <c r="B114" s="53" t="s">
        <v>35</v>
      </c>
      <c r="C114" s="53"/>
      <c r="D114" s="53"/>
      <c r="E114" s="53"/>
      <c r="F114" s="53"/>
      <c r="G114" s="53"/>
      <c r="H114" s="53"/>
      <c r="N114"/>
      <c r="O114"/>
      <c r="P114"/>
      <c r="Q114"/>
      <c r="R114" s="50"/>
    </row>
    <row r="115" spans="2:18" x14ac:dyDescent="0.3">
      <c r="N115" s="50"/>
      <c r="O115"/>
      <c r="P115"/>
      <c r="Q115"/>
      <c r="R115"/>
    </row>
    <row r="116" spans="2:18" x14ac:dyDescent="0.3">
      <c r="B116" s="55" t="s">
        <v>0</v>
      </c>
      <c r="C116" s="55" t="s">
        <v>1</v>
      </c>
      <c r="D116" s="24" t="s">
        <v>2</v>
      </c>
      <c r="E116" s="24" t="s">
        <v>30</v>
      </c>
      <c r="F116" s="25" t="s">
        <v>4</v>
      </c>
      <c r="G116" s="26" t="s">
        <v>7</v>
      </c>
      <c r="H116" s="25" t="s">
        <v>8</v>
      </c>
    </row>
    <row r="117" spans="2:18" x14ac:dyDescent="0.3">
      <c r="B117" s="56"/>
      <c r="C117" s="56"/>
      <c r="D117" s="27" t="s">
        <v>3</v>
      </c>
      <c r="E117" s="27"/>
      <c r="F117" s="28" t="s">
        <v>5</v>
      </c>
      <c r="G117" s="29" t="s">
        <v>10</v>
      </c>
      <c r="H117" s="28" t="s">
        <v>9</v>
      </c>
    </row>
    <row r="118" spans="2:18" x14ac:dyDescent="0.3">
      <c r="B118" s="57"/>
      <c r="C118" s="57"/>
      <c r="D118" s="30"/>
      <c r="E118" s="30"/>
      <c r="F118" s="31" t="s">
        <v>6</v>
      </c>
      <c r="G118" s="32" t="s">
        <v>6</v>
      </c>
      <c r="H118" s="31" t="s">
        <v>6</v>
      </c>
    </row>
    <row r="119" spans="2:18" x14ac:dyDescent="0.3">
      <c r="B119" s="33">
        <v>1</v>
      </c>
      <c r="C119" s="34" t="s">
        <v>15</v>
      </c>
      <c r="D119" s="35">
        <v>1</v>
      </c>
      <c r="E119" s="15">
        <v>1</v>
      </c>
      <c r="F119" s="33">
        <v>120000</v>
      </c>
      <c r="G119" s="33">
        <v>0</v>
      </c>
      <c r="H119" s="33">
        <f t="shared" ref="H119:H126" si="2">(F119*E119*D119)+G119</f>
        <v>120000</v>
      </c>
    </row>
    <row r="120" spans="2:18" x14ac:dyDescent="0.3">
      <c r="B120" s="33">
        <v>2</v>
      </c>
      <c r="C120" s="34" t="s">
        <v>36</v>
      </c>
      <c r="D120" s="35">
        <v>1</v>
      </c>
      <c r="E120" s="15">
        <v>0.5</v>
      </c>
      <c r="F120" s="33">
        <v>90000</v>
      </c>
      <c r="G120" s="33">
        <v>0</v>
      </c>
      <c r="H120" s="35">
        <f t="shared" si="2"/>
        <v>45000</v>
      </c>
    </row>
    <row r="121" spans="2:18" x14ac:dyDescent="0.3">
      <c r="B121" s="33">
        <v>3</v>
      </c>
      <c r="C121" s="34" t="s">
        <v>17</v>
      </c>
      <c r="D121" s="35">
        <v>1</v>
      </c>
      <c r="E121" s="17">
        <v>1.1200000000000001</v>
      </c>
      <c r="F121" s="33">
        <v>89610</v>
      </c>
      <c r="G121" s="33">
        <v>0</v>
      </c>
      <c r="H121" s="35">
        <f t="shared" si="2"/>
        <v>100363.20000000001</v>
      </c>
    </row>
    <row r="122" spans="2:18" x14ac:dyDescent="0.3">
      <c r="B122" s="33">
        <v>4</v>
      </c>
      <c r="C122" s="34" t="s">
        <v>17</v>
      </c>
      <c r="D122" s="35">
        <v>1</v>
      </c>
      <c r="E122" s="17">
        <v>1.1200000000000001</v>
      </c>
      <c r="F122" s="33">
        <v>89610</v>
      </c>
      <c r="G122" s="33">
        <v>3679</v>
      </c>
      <c r="H122" s="35">
        <f t="shared" si="2"/>
        <v>104042.20000000001</v>
      </c>
    </row>
    <row r="123" spans="2:18" x14ac:dyDescent="0.3">
      <c r="B123" s="33">
        <v>5</v>
      </c>
      <c r="C123" s="34" t="s">
        <v>18</v>
      </c>
      <c r="D123" s="35">
        <v>1</v>
      </c>
      <c r="E123" s="15">
        <v>1</v>
      </c>
      <c r="F123" s="33">
        <v>89610</v>
      </c>
      <c r="G123" s="33">
        <v>3679</v>
      </c>
      <c r="H123" s="33">
        <f t="shared" si="2"/>
        <v>93289</v>
      </c>
    </row>
    <row r="124" spans="2:18" x14ac:dyDescent="0.3">
      <c r="B124" s="33">
        <v>6</v>
      </c>
      <c r="C124" s="34" t="s">
        <v>18</v>
      </c>
      <c r="D124" s="35">
        <v>1</v>
      </c>
      <c r="E124" s="15">
        <v>1</v>
      </c>
      <c r="F124" s="33">
        <v>89610</v>
      </c>
      <c r="G124" s="33">
        <v>0</v>
      </c>
      <c r="H124" s="33">
        <f t="shared" si="2"/>
        <v>89610</v>
      </c>
    </row>
    <row r="125" spans="2:18" x14ac:dyDescent="0.3">
      <c r="B125" s="33">
        <v>7</v>
      </c>
      <c r="C125" s="34" t="s">
        <v>19</v>
      </c>
      <c r="D125" s="35">
        <v>1</v>
      </c>
      <c r="E125" s="15">
        <v>1</v>
      </c>
      <c r="F125" s="33">
        <v>89610</v>
      </c>
      <c r="G125" s="33">
        <v>0</v>
      </c>
      <c r="H125" s="33">
        <f t="shared" si="2"/>
        <v>89610</v>
      </c>
    </row>
    <row r="126" spans="2:18" x14ac:dyDescent="0.3">
      <c r="B126" s="33">
        <v>8</v>
      </c>
      <c r="C126" s="34" t="s">
        <v>12</v>
      </c>
      <c r="D126" s="35">
        <v>1</v>
      </c>
      <c r="E126" s="15">
        <v>1</v>
      </c>
      <c r="F126" s="33">
        <v>89610</v>
      </c>
      <c r="G126" s="33">
        <v>0</v>
      </c>
      <c r="H126" s="35">
        <f t="shared" si="2"/>
        <v>89610</v>
      </c>
    </row>
    <row r="127" spans="2:18" x14ac:dyDescent="0.3">
      <c r="B127" s="58" t="s">
        <v>13</v>
      </c>
      <c r="C127" s="58"/>
      <c r="D127" s="38">
        <f>SUM(D119:D126)</f>
        <v>8</v>
      </c>
      <c r="E127" s="39">
        <f>SUM(E119:E126)</f>
        <v>7.74</v>
      </c>
      <c r="F127" s="40" t="s">
        <v>14</v>
      </c>
      <c r="G127" s="39">
        <f>SUM(G119:G126)</f>
        <v>7358</v>
      </c>
      <c r="H127" s="38">
        <f>SUM(H119:H126)</f>
        <v>731524.4</v>
      </c>
    </row>
    <row r="134" spans="3:3" ht="25.5" customHeight="1" x14ac:dyDescent="0.3">
      <c r="C134" s="21"/>
    </row>
    <row r="156" spans="2:9" x14ac:dyDescent="0.3">
      <c r="G156" s="20" t="s">
        <v>64</v>
      </c>
    </row>
    <row r="157" spans="2:9" ht="89.25" customHeight="1" x14ac:dyDescent="0.3">
      <c r="E157" s="52"/>
      <c r="F157" s="52"/>
      <c r="G157" s="1"/>
      <c r="H157" s="1"/>
      <c r="I157" s="50" t="s">
        <v>59</v>
      </c>
    </row>
    <row r="160" spans="2:9" x14ac:dyDescent="0.3">
      <c r="B160" s="19" t="s">
        <v>48</v>
      </c>
      <c r="C160" s="21"/>
      <c r="D160" s="21"/>
      <c r="E160" s="21"/>
      <c r="F160" s="21"/>
      <c r="G160" s="21"/>
      <c r="H160" s="21"/>
    </row>
    <row r="161" spans="2:8" x14ac:dyDescent="0.3">
      <c r="B161" s="59" t="s">
        <v>69</v>
      </c>
      <c r="C161" s="59"/>
      <c r="D161" s="59"/>
      <c r="E161" s="59"/>
      <c r="F161" s="59"/>
      <c r="G161" s="59"/>
      <c r="H161" s="59"/>
    </row>
    <row r="162" spans="2:8" x14ac:dyDescent="0.3">
      <c r="B162" s="22"/>
      <c r="C162" s="22"/>
      <c r="D162" s="22"/>
      <c r="E162" s="22"/>
      <c r="F162" s="22"/>
      <c r="G162" s="22"/>
      <c r="H162" s="22"/>
    </row>
    <row r="163" spans="2:8" x14ac:dyDescent="0.3">
      <c r="B163" s="53" t="s">
        <v>51</v>
      </c>
      <c r="C163" s="53"/>
      <c r="D163" s="53"/>
      <c r="E163" s="53"/>
      <c r="F163" s="53"/>
      <c r="G163" s="53"/>
      <c r="H163" s="53"/>
    </row>
    <row r="164" spans="2:8" x14ac:dyDescent="0.3">
      <c r="B164" s="53" t="s">
        <v>37</v>
      </c>
      <c r="C164" s="53"/>
      <c r="D164" s="53"/>
      <c r="E164" s="53"/>
      <c r="F164" s="53"/>
      <c r="G164" s="53"/>
      <c r="H164" s="53"/>
    </row>
    <row r="166" spans="2:8" x14ac:dyDescent="0.3">
      <c r="B166" s="55" t="s">
        <v>0</v>
      </c>
      <c r="C166" s="55" t="s">
        <v>1</v>
      </c>
      <c r="D166" s="24" t="s">
        <v>2</v>
      </c>
      <c r="E166" s="24" t="s">
        <v>30</v>
      </c>
      <c r="F166" s="25" t="s">
        <v>4</v>
      </c>
      <c r="G166" s="26" t="s">
        <v>7</v>
      </c>
      <c r="H166" s="25" t="s">
        <v>8</v>
      </c>
    </row>
    <row r="167" spans="2:8" x14ac:dyDescent="0.3">
      <c r="B167" s="56"/>
      <c r="C167" s="56"/>
      <c r="D167" s="27" t="s">
        <v>3</v>
      </c>
      <c r="E167" s="27"/>
      <c r="F167" s="28" t="s">
        <v>5</v>
      </c>
      <c r="G167" s="29" t="s">
        <v>10</v>
      </c>
      <c r="H167" s="28" t="s">
        <v>9</v>
      </c>
    </row>
    <row r="168" spans="2:8" x14ac:dyDescent="0.3">
      <c r="B168" s="57"/>
      <c r="C168" s="57"/>
      <c r="D168" s="30"/>
      <c r="E168" s="30"/>
      <c r="F168" s="31" t="s">
        <v>6</v>
      </c>
      <c r="G168" s="32" t="s">
        <v>6</v>
      </c>
      <c r="H168" s="31" t="s">
        <v>6</v>
      </c>
    </row>
    <row r="169" spans="2:8" x14ac:dyDescent="0.3">
      <c r="B169" s="33">
        <v>1</v>
      </c>
      <c r="C169" s="34" t="s">
        <v>15</v>
      </c>
      <c r="D169" s="35">
        <v>1</v>
      </c>
      <c r="E169" s="15">
        <v>1</v>
      </c>
      <c r="F169" s="33">
        <v>120000</v>
      </c>
      <c r="G169" s="33">
        <v>0</v>
      </c>
      <c r="H169" s="33">
        <f t="shared" ref="H169:H174" si="3">(F169*E169*D169)+G169</f>
        <v>120000</v>
      </c>
    </row>
    <row r="170" spans="2:8" x14ac:dyDescent="0.3">
      <c r="B170" s="33">
        <v>2</v>
      </c>
      <c r="C170" s="34" t="s">
        <v>36</v>
      </c>
      <c r="D170" s="35">
        <v>1</v>
      </c>
      <c r="E170" s="15">
        <v>0.5</v>
      </c>
      <c r="F170" s="33">
        <v>89610</v>
      </c>
      <c r="G170" s="33">
        <v>708</v>
      </c>
      <c r="H170" s="35">
        <f t="shared" si="3"/>
        <v>45513</v>
      </c>
    </row>
    <row r="171" spans="2:8" x14ac:dyDescent="0.3">
      <c r="B171" s="33">
        <v>3</v>
      </c>
      <c r="C171" s="34" t="s">
        <v>17</v>
      </c>
      <c r="D171" s="35">
        <v>1</v>
      </c>
      <c r="E171" s="17">
        <v>1.1200000000000001</v>
      </c>
      <c r="F171" s="33">
        <v>89610</v>
      </c>
      <c r="G171" s="33">
        <v>3679</v>
      </c>
      <c r="H171" s="35">
        <f t="shared" si="3"/>
        <v>104042.20000000001</v>
      </c>
    </row>
    <row r="172" spans="2:8" x14ac:dyDescent="0.3">
      <c r="B172" s="33">
        <v>4</v>
      </c>
      <c r="C172" s="34" t="s">
        <v>18</v>
      </c>
      <c r="D172" s="35">
        <v>1</v>
      </c>
      <c r="E172" s="15">
        <v>1</v>
      </c>
      <c r="F172" s="33">
        <v>89610</v>
      </c>
      <c r="G172" s="33">
        <v>0</v>
      </c>
      <c r="H172" s="33">
        <f t="shared" si="3"/>
        <v>89610</v>
      </c>
    </row>
    <row r="173" spans="2:8" x14ac:dyDescent="0.3">
      <c r="B173" s="33">
        <v>5</v>
      </c>
      <c r="C173" s="34" t="s">
        <v>19</v>
      </c>
      <c r="D173" s="35">
        <v>1</v>
      </c>
      <c r="E173" s="15">
        <v>1</v>
      </c>
      <c r="F173" s="33">
        <v>89610</v>
      </c>
      <c r="G173" s="33">
        <v>0</v>
      </c>
      <c r="H173" s="33">
        <f t="shared" si="3"/>
        <v>89610</v>
      </c>
    </row>
    <row r="174" spans="2:8" x14ac:dyDescent="0.3">
      <c r="B174" s="33">
        <v>6</v>
      </c>
      <c r="C174" s="34" t="s">
        <v>12</v>
      </c>
      <c r="D174" s="35">
        <v>1</v>
      </c>
      <c r="E174" s="15">
        <v>0.5</v>
      </c>
      <c r="F174" s="33">
        <v>89610</v>
      </c>
      <c r="G174" s="33">
        <v>2895</v>
      </c>
      <c r="H174" s="33">
        <f t="shared" si="3"/>
        <v>47700</v>
      </c>
    </row>
    <row r="175" spans="2:8" x14ac:dyDescent="0.3">
      <c r="B175" s="58" t="s">
        <v>13</v>
      </c>
      <c r="C175" s="58"/>
      <c r="D175" s="38">
        <f>SUM(D169:D174)</f>
        <v>6</v>
      </c>
      <c r="E175" s="41">
        <f>SUM(E169:E174)</f>
        <v>5.12</v>
      </c>
      <c r="F175" s="40" t="s">
        <v>14</v>
      </c>
      <c r="G175" s="39">
        <f>SUM(G169:G174)</f>
        <v>7282</v>
      </c>
      <c r="H175" s="38">
        <f>SUM(H169:H174)</f>
        <v>496475.2</v>
      </c>
    </row>
    <row r="181" spans="3:3" ht="26.25" customHeight="1" x14ac:dyDescent="0.3">
      <c r="C181" s="21"/>
    </row>
    <row r="205" spans="7:10" ht="21" customHeight="1" x14ac:dyDescent="0.3">
      <c r="G205" s="20" t="s">
        <v>61</v>
      </c>
    </row>
    <row r="206" spans="7:10" ht="88.5" customHeight="1" x14ac:dyDescent="0.3">
      <c r="H206"/>
      <c r="I206"/>
      <c r="J206" s="50" t="s">
        <v>59</v>
      </c>
    </row>
    <row r="207" spans="7:10" x14ac:dyDescent="0.3">
      <c r="I207" s="51"/>
      <c r="J207" s="51"/>
    </row>
    <row r="209" spans="2:8" x14ac:dyDescent="0.3">
      <c r="B209" s="19" t="s">
        <v>49</v>
      </c>
      <c r="C209" s="21"/>
      <c r="D209" s="21"/>
      <c r="E209" s="21"/>
      <c r="F209" s="21"/>
      <c r="G209" s="21"/>
      <c r="H209" s="21"/>
    </row>
    <row r="210" spans="2:8" x14ac:dyDescent="0.3">
      <c r="B210" s="54" t="s">
        <v>69</v>
      </c>
      <c r="C210" s="54"/>
      <c r="D210" s="54"/>
      <c r="E210" s="54"/>
      <c r="F210" s="54"/>
      <c r="G210" s="54"/>
      <c r="H210" s="54"/>
    </row>
    <row r="211" spans="2:8" x14ac:dyDescent="0.3">
      <c r="B211" s="22"/>
      <c r="C211" s="22"/>
      <c r="D211" s="22"/>
      <c r="E211" s="22"/>
      <c r="F211" s="22"/>
      <c r="G211" s="22"/>
      <c r="H211" s="22"/>
    </row>
    <row r="212" spans="2:8" x14ac:dyDescent="0.3">
      <c r="B212" s="53" t="s">
        <v>52</v>
      </c>
      <c r="C212" s="53"/>
      <c r="D212" s="53"/>
      <c r="E212" s="53"/>
      <c r="F212" s="53"/>
      <c r="G212" s="53"/>
      <c r="H212" s="53"/>
    </row>
    <row r="213" spans="2:8" x14ac:dyDescent="0.3">
      <c r="B213" s="53" t="s">
        <v>38</v>
      </c>
      <c r="C213" s="53"/>
      <c r="D213" s="53"/>
      <c r="E213" s="53"/>
      <c r="F213" s="53"/>
      <c r="G213" s="53"/>
      <c r="H213" s="53"/>
    </row>
    <row r="215" spans="2:8" x14ac:dyDescent="0.3">
      <c r="B215" s="55" t="s">
        <v>0</v>
      </c>
      <c r="C215" s="55" t="s">
        <v>1</v>
      </c>
      <c r="D215" s="24" t="s">
        <v>2</v>
      </c>
      <c r="E215" s="24" t="s">
        <v>30</v>
      </c>
      <c r="F215" s="25" t="s">
        <v>4</v>
      </c>
      <c r="G215" s="26" t="s">
        <v>7</v>
      </c>
      <c r="H215" s="25" t="s">
        <v>8</v>
      </c>
    </row>
    <row r="216" spans="2:8" x14ac:dyDescent="0.3">
      <c r="B216" s="56"/>
      <c r="C216" s="56"/>
      <c r="D216" s="27" t="s">
        <v>3</v>
      </c>
      <c r="E216" s="27"/>
      <c r="F216" s="28" t="s">
        <v>5</v>
      </c>
      <c r="G216" s="29" t="s">
        <v>10</v>
      </c>
      <c r="H216" s="28" t="s">
        <v>9</v>
      </c>
    </row>
    <row r="217" spans="2:8" x14ac:dyDescent="0.3">
      <c r="B217" s="57"/>
      <c r="C217" s="57"/>
      <c r="D217" s="30"/>
      <c r="E217" s="30"/>
      <c r="F217" s="31" t="s">
        <v>6</v>
      </c>
      <c r="G217" s="32" t="s">
        <v>6</v>
      </c>
      <c r="H217" s="31" t="s">
        <v>6</v>
      </c>
    </row>
    <row r="218" spans="2:8" x14ac:dyDescent="0.3">
      <c r="B218" s="33">
        <v>1</v>
      </c>
      <c r="C218" s="34" t="s">
        <v>15</v>
      </c>
      <c r="D218" s="35">
        <v>1</v>
      </c>
      <c r="E218" s="15">
        <v>1</v>
      </c>
      <c r="F218" s="33">
        <v>120000</v>
      </c>
      <c r="G218" s="33">
        <v>0</v>
      </c>
      <c r="H218" s="33">
        <f t="shared" ref="H218:H228" si="4">(F218*E218*D218)+G218</f>
        <v>120000</v>
      </c>
    </row>
    <row r="219" spans="2:8" x14ac:dyDescent="0.3">
      <c r="B219" s="33">
        <v>2</v>
      </c>
      <c r="C219" s="42" t="s">
        <v>16</v>
      </c>
      <c r="D219" s="35">
        <v>1</v>
      </c>
      <c r="E219" s="15">
        <v>0.5</v>
      </c>
      <c r="F219" s="33">
        <v>90000</v>
      </c>
      <c r="G219" s="33">
        <v>0</v>
      </c>
      <c r="H219" s="35">
        <f t="shared" si="4"/>
        <v>45000</v>
      </c>
    </row>
    <row r="220" spans="2:8" x14ac:dyDescent="0.3">
      <c r="B220" s="33">
        <v>3</v>
      </c>
      <c r="C220" s="34" t="s">
        <v>17</v>
      </c>
      <c r="D220" s="35">
        <v>1</v>
      </c>
      <c r="E220" s="17">
        <v>1.1200000000000001</v>
      </c>
      <c r="F220" s="33">
        <v>89610</v>
      </c>
      <c r="G220" s="33">
        <v>0</v>
      </c>
      <c r="H220" s="35">
        <f t="shared" si="4"/>
        <v>100363.20000000001</v>
      </c>
    </row>
    <row r="221" spans="2:8" x14ac:dyDescent="0.3">
      <c r="B221" s="33">
        <v>4</v>
      </c>
      <c r="C221" s="34" t="s">
        <v>17</v>
      </c>
      <c r="D221" s="35">
        <v>1</v>
      </c>
      <c r="E221" s="17">
        <v>1.1200000000000001</v>
      </c>
      <c r="F221" s="33">
        <v>89610</v>
      </c>
      <c r="G221" s="33">
        <v>3679</v>
      </c>
      <c r="H221" s="35">
        <f t="shared" si="4"/>
        <v>104042.20000000001</v>
      </c>
    </row>
    <row r="222" spans="2:8" x14ac:dyDescent="0.3">
      <c r="B222" s="33">
        <v>5</v>
      </c>
      <c r="C222" s="42" t="s">
        <v>18</v>
      </c>
      <c r="D222" s="35">
        <v>1</v>
      </c>
      <c r="E222" s="15">
        <v>1</v>
      </c>
      <c r="F222" s="33">
        <v>89610</v>
      </c>
      <c r="G222" s="33">
        <v>3679</v>
      </c>
      <c r="H222" s="35">
        <f t="shared" si="4"/>
        <v>93289</v>
      </c>
    </row>
    <row r="223" spans="2:8" x14ac:dyDescent="0.3">
      <c r="B223" s="33">
        <v>6</v>
      </c>
      <c r="C223" s="42" t="s">
        <v>18</v>
      </c>
      <c r="D223" s="35">
        <v>1</v>
      </c>
      <c r="E223" s="15">
        <v>1</v>
      </c>
      <c r="F223" s="33">
        <v>89610</v>
      </c>
      <c r="G223" s="33">
        <v>3679</v>
      </c>
      <c r="H223" s="35">
        <f t="shared" si="4"/>
        <v>93289</v>
      </c>
    </row>
    <row r="224" spans="2:8" x14ac:dyDescent="0.3">
      <c r="B224" s="33">
        <v>7</v>
      </c>
      <c r="C224" s="42" t="s">
        <v>33</v>
      </c>
      <c r="D224" s="35">
        <v>1</v>
      </c>
      <c r="E224" s="17">
        <v>0.56000000000000005</v>
      </c>
      <c r="F224" s="33">
        <v>89610</v>
      </c>
      <c r="G224" s="33">
        <v>2946</v>
      </c>
      <c r="H224" s="35">
        <f t="shared" si="4"/>
        <v>53127.600000000006</v>
      </c>
    </row>
    <row r="225" spans="2:8" x14ac:dyDescent="0.3">
      <c r="B225" s="33">
        <v>8</v>
      </c>
      <c r="C225" s="34" t="s">
        <v>19</v>
      </c>
      <c r="D225" s="35">
        <v>1</v>
      </c>
      <c r="E225" s="15">
        <v>1</v>
      </c>
      <c r="F225" s="33">
        <v>89610</v>
      </c>
      <c r="G225" s="33">
        <v>0</v>
      </c>
      <c r="H225" s="35">
        <f t="shared" si="4"/>
        <v>89610</v>
      </c>
    </row>
    <row r="226" spans="2:8" x14ac:dyDescent="0.3">
      <c r="B226" s="33">
        <v>9</v>
      </c>
      <c r="C226" s="34" t="s">
        <v>26</v>
      </c>
      <c r="D226" s="35">
        <v>1</v>
      </c>
      <c r="E226" s="15">
        <v>1</v>
      </c>
      <c r="F226" s="33">
        <v>89610</v>
      </c>
      <c r="G226" s="33">
        <v>0</v>
      </c>
      <c r="H226" s="35">
        <f t="shared" si="4"/>
        <v>89610</v>
      </c>
    </row>
    <row r="227" spans="2:8" x14ac:dyDescent="0.3">
      <c r="B227" s="33">
        <v>10</v>
      </c>
      <c r="C227" s="42" t="s">
        <v>11</v>
      </c>
      <c r="D227" s="35">
        <v>1</v>
      </c>
      <c r="E227" s="15">
        <v>1</v>
      </c>
      <c r="F227" s="33">
        <v>89610</v>
      </c>
      <c r="G227" s="33">
        <v>3679</v>
      </c>
      <c r="H227" s="35">
        <f t="shared" si="4"/>
        <v>93289</v>
      </c>
    </row>
    <row r="228" spans="2:8" x14ac:dyDescent="0.3">
      <c r="B228" s="33">
        <v>11</v>
      </c>
      <c r="C228" s="34" t="s">
        <v>12</v>
      </c>
      <c r="D228" s="35">
        <v>1</v>
      </c>
      <c r="E228" s="15">
        <v>1</v>
      </c>
      <c r="F228" s="33">
        <v>89610</v>
      </c>
      <c r="G228" s="33">
        <v>3679</v>
      </c>
      <c r="H228" s="35">
        <f t="shared" si="4"/>
        <v>93289</v>
      </c>
    </row>
    <row r="229" spans="2:8" x14ac:dyDescent="0.3">
      <c r="B229" s="58" t="s">
        <v>13</v>
      </c>
      <c r="C229" s="58"/>
      <c r="D229" s="38">
        <f>SUM(D218:D228)</f>
        <v>11</v>
      </c>
      <c r="E229" s="41">
        <f>SUM(E218:E228)</f>
        <v>10.3</v>
      </c>
      <c r="F229" s="40" t="s">
        <v>14</v>
      </c>
      <c r="G229" s="39">
        <f>SUM(G218:G228)</f>
        <v>21341</v>
      </c>
      <c r="H229" s="38">
        <f>SUM(H218:H228)</f>
        <v>974909</v>
      </c>
    </row>
    <row r="234" spans="2:8" ht="25.5" customHeight="1" x14ac:dyDescent="0.3">
      <c r="C234" s="21"/>
    </row>
  </sheetData>
  <mergeCells count="32">
    <mergeCell ref="B27:C27"/>
    <mergeCell ref="B8:H8"/>
    <mergeCell ref="B9:H9"/>
    <mergeCell ref="B6:H6"/>
    <mergeCell ref="B11:B13"/>
    <mergeCell ref="C11:C13"/>
    <mergeCell ref="B76:C76"/>
    <mergeCell ref="E107:H107"/>
    <mergeCell ref="B53:H53"/>
    <mergeCell ref="B55:H55"/>
    <mergeCell ref="B56:H56"/>
    <mergeCell ref="B58:B60"/>
    <mergeCell ref="C58:C60"/>
    <mergeCell ref="B229:C229"/>
    <mergeCell ref="B175:C175"/>
    <mergeCell ref="B210:H210"/>
    <mergeCell ref="B212:H212"/>
    <mergeCell ref="B161:H161"/>
    <mergeCell ref="B163:H163"/>
    <mergeCell ref="B164:H164"/>
    <mergeCell ref="B166:B168"/>
    <mergeCell ref="C166:C168"/>
    <mergeCell ref="B113:H113"/>
    <mergeCell ref="B111:H111"/>
    <mergeCell ref="B110:H110"/>
    <mergeCell ref="B213:H213"/>
    <mergeCell ref="B215:B217"/>
    <mergeCell ref="C215:C217"/>
    <mergeCell ref="B114:H114"/>
    <mergeCell ref="B116:B118"/>
    <mergeCell ref="C116:C118"/>
    <mergeCell ref="B127:C127"/>
  </mergeCells>
  <pageMargins left="0.19685039370078741" right="0.19685039370078741" top="0.2" bottom="0.2" header="0.2" footer="0.2"/>
  <pageSetup paperSize="9" scale="67" orientation="portrait" horizontalDpi="180" verticalDpi="180" r:id="rId1"/>
  <rowBreaks count="4" manualBreakCount="4">
    <brk id="45" max="8" man="1"/>
    <brk id="103" max="8" man="1"/>
    <brk id="152" max="8" man="1"/>
    <brk id="201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2"/>
  <sheetViews>
    <sheetView topLeftCell="A118" zoomScaleNormal="100" zoomScaleSheetLayoutView="110" workbookViewId="0">
      <selection activeCell="B58" sqref="B58:H58"/>
    </sheetView>
  </sheetViews>
  <sheetFormatPr defaultRowHeight="14.25" x14ac:dyDescent="0.2"/>
  <cols>
    <col min="1" max="1" width="1.140625" style="1" customWidth="1"/>
    <col min="2" max="2" width="4.140625" style="1" bestFit="1" customWidth="1"/>
    <col min="3" max="3" width="28.7109375" style="1" customWidth="1"/>
    <col min="4" max="4" width="13.140625" style="1" customWidth="1"/>
    <col min="5" max="5" width="10.28515625" style="1" customWidth="1"/>
    <col min="6" max="6" width="14.42578125" style="1" bestFit="1" customWidth="1"/>
    <col min="7" max="7" width="12.85546875" style="1" customWidth="1"/>
    <col min="8" max="8" width="16.140625" style="1" customWidth="1"/>
    <col min="9" max="16384" width="9.140625" style="1"/>
  </cols>
  <sheetData>
    <row r="2" spans="2:9" x14ac:dyDescent="0.2">
      <c r="F2" s="61" t="s">
        <v>66</v>
      </c>
      <c r="G2" s="61"/>
    </row>
    <row r="3" spans="2:9" ht="60.75" customHeight="1" x14ac:dyDescent="0.3">
      <c r="E3" s="20"/>
      <c r="F3" s="20"/>
      <c r="G3"/>
      <c r="H3"/>
      <c r="I3" s="50" t="s">
        <v>59</v>
      </c>
    </row>
    <row r="6" spans="2:9" x14ac:dyDescent="0.2">
      <c r="B6" s="64" t="s">
        <v>39</v>
      </c>
      <c r="C6" s="64"/>
      <c r="D6" s="64"/>
      <c r="E6" s="64"/>
      <c r="F6" s="64"/>
      <c r="G6" s="64"/>
      <c r="H6" s="64"/>
    </row>
    <row r="7" spans="2:9" x14ac:dyDescent="0.2">
      <c r="B7" s="64" t="s">
        <v>68</v>
      </c>
      <c r="C7" s="64"/>
      <c r="D7" s="64"/>
      <c r="E7" s="64"/>
      <c r="F7" s="64"/>
      <c r="G7" s="64"/>
      <c r="H7" s="64"/>
    </row>
    <row r="8" spans="2:9" x14ac:dyDescent="0.2">
      <c r="B8" s="48"/>
      <c r="C8" s="48"/>
      <c r="D8" s="48"/>
      <c r="E8" s="48"/>
      <c r="F8" s="48"/>
      <c r="G8" s="48"/>
      <c r="H8" s="48"/>
    </row>
    <row r="9" spans="2:9" x14ac:dyDescent="0.2">
      <c r="B9" s="63" t="s">
        <v>55</v>
      </c>
      <c r="C9" s="63"/>
      <c r="D9" s="63"/>
      <c r="E9" s="63"/>
      <c r="F9" s="63"/>
      <c r="G9" s="63"/>
      <c r="H9" s="63"/>
    </row>
    <row r="10" spans="2:9" x14ac:dyDescent="0.2">
      <c r="B10" s="63" t="s">
        <v>40</v>
      </c>
      <c r="C10" s="63"/>
      <c r="D10" s="63"/>
      <c r="E10" s="63"/>
      <c r="F10" s="63"/>
      <c r="G10" s="63"/>
      <c r="H10" s="63"/>
    </row>
    <row r="12" spans="2:9" x14ac:dyDescent="0.2">
      <c r="B12" s="65" t="s">
        <v>0</v>
      </c>
      <c r="C12" s="65" t="s">
        <v>1</v>
      </c>
      <c r="D12" s="2" t="s">
        <v>2</v>
      </c>
      <c r="E12" s="2" t="s">
        <v>30</v>
      </c>
      <c r="F12" s="8" t="s">
        <v>4</v>
      </c>
      <c r="G12" s="3" t="s">
        <v>7</v>
      </c>
      <c r="H12" s="8" t="s">
        <v>8</v>
      </c>
    </row>
    <row r="13" spans="2:9" x14ac:dyDescent="0.2">
      <c r="B13" s="66"/>
      <c r="C13" s="66"/>
      <c r="D13" s="4" t="s">
        <v>3</v>
      </c>
      <c r="E13" s="4"/>
      <c r="F13" s="9" t="s">
        <v>5</v>
      </c>
      <c r="G13" s="5" t="s">
        <v>10</v>
      </c>
      <c r="H13" s="9" t="s">
        <v>9</v>
      </c>
    </row>
    <row r="14" spans="2:9" x14ac:dyDescent="0.2">
      <c r="B14" s="67"/>
      <c r="C14" s="67"/>
      <c r="D14" s="6"/>
      <c r="E14" s="6"/>
      <c r="F14" s="10" t="s">
        <v>6</v>
      </c>
      <c r="G14" s="7" t="s">
        <v>6</v>
      </c>
      <c r="H14" s="10" t="s">
        <v>6</v>
      </c>
    </row>
    <row r="15" spans="2:9" x14ac:dyDescent="0.2">
      <c r="B15" s="13">
        <v>1</v>
      </c>
      <c r="C15" s="11" t="s">
        <v>15</v>
      </c>
      <c r="D15" s="16">
        <v>1</v>
      </c>
      <c r="E15" s="15">
        <v>1</v>
      </c>
      <c r="F15" s="13">
        <v>120000</v>
      </c>
      <c r="G15" s="16">
        <v>0</v>
      </c>
      <c r="H15" s="16">
        <f>(F15*E15)+G15</f>
        <v>120000</v>
      </c>
    </row>
    <row r="16" spans="2:9" x14ac:dyDescent="0.2">
      <c r="B16" s="13">
        <v>2</v>
      </c>
      <c r="C16" s="11" t="s">
        <v>16</v>
      </c>
      <c r="D16" s="16">
        <v>1</v>
      </c>
      <c r="E16" s="15">
        <v>0.4</v>
      </c>
      <c r="F16" s="13">
        <v>90000</v>
      </c>
      <c r="G16" s="13">
        <v>0</v>
      </c>
      <c r="H16" s="16">
        <f>(F16*E16)+G16</f>
        <v>36000</v>
      </c>
    </row>
    <row r="17" spans="2:8" x14ac:dyDescent="0.2">
      <c r="B17" s="13">
        <v>3</v>
      </c>
      <c r="C17" s="11" t="s">
        <v>27</v>
      </c>
      <c r="D17" s="16">
        <v>3</v>
      </c>
      <c r="E17" s="15">
        <v>4</v>
      </c>
      <c r="F17" s="13">
        <v>89610</v>
      </c>
      <c r="G17" s="13">
        <v>14704</v>
      </c>
      <c r="H17" s="16">
        <f>(F17*E17)+G17</f>
        <v>373144</v>
      </c>
    </row>
    <row r="18" spans="2:8" x14ac:dyDescent="0.2">
      <c r="B18" s="13">
        <v>6</v>
      </c>
      <c r="C18" s="11" t="s">
        <v>28</v>
      </c>
      <c r="D18" s="16">
        <v>3</v>
      </c>
      <c r="E18" s="17">
        <v>4.83</v>
      </c>
      <c r="F18" s="13">
        <v>89610</v>
      </c>
      <c r="G18" s="16">
        <v>17770</v>
      </c>
      <c r="H18" s="16">
        <f t="shared" ref="H18:H20" si="0">(F18*E18)+G18</f>
        <v>450586.3</v>
      </c>
    </row>
    <row r="19" spans="2:8" x14ac:dyDescent="0.2">
      <c r="B19" s="13">
        <v>9</v>
      </c>
      <c r="C19" s="11" t="s">
        <v>29</v>
      </c>
      <c r="D19" s="16">
        <v>1</v>
      </c>
      <c r="E19" s="17">
        <v>1.5</v>
      </c>
      <c r="F19" s="13">
        <v>89610</v>
      </c>
      <c r="G19" s="16">
        <v>5519</v>
      </c>
      <c r="H19" s="16">
        <f t="shared" si="0"/>
        <v>139934</v>
      </c>
    </row>
    <row r="20" spans="2:8" x14ac:dyDescent="0.2">
      <c r="B20" s="13">
        <v>10</v>
      </c>
      <c r="C20" s="11" t="s">
        <v>11</v>
      </c>
      <c r="D20" s="16">
        <v>1</v>
      </c>
      <c r="E20" s="15">
        <v>1</v>
      </c>
      <c r="F20" s="13">
        <v>89610</v>
      </c>
      <c r="G20" s="16">
        <v>0</v>
      </c>
      <c r="H20" s="16">
        <f t="shared" si="0"/>
        <v>89610</v>
      </c>
    </row>
    <row r="21" spans="2:8" x14ac:dyDescent="0.2">
      <c r="B21" s="62" t="s">
        <v>13</v>
      </c>
      <c r="C21" s="62"/>
      <c r="D21" s="18">
        <f>SUM(D15:D20)</f>
        <v>10</v>
      </c>
      <c r="E21" s="45">
        <f>SUM(E15:E20)</f>
        <v>12.73</v>
      </c>
      <c r="F21" s="12" t="s">
        <v>14</v>
      </c>
      <c r="G21" s="18">
        <f>SUM(G15:G20)</f>
        <v>37993</v>
      </c>
      <c r="H21" s="18">
        <f>SUM(H15:H20)</f>
        <v>1209274.3</v>
      </c>
    </row>
    <row r="25" spans="2:8" x14ac:dyDescent="0.2">
      <c r="H25" s="44"/>
    </row>
    <row r="27" spans="2:8" ht="18.75" customHeight="1" x14ac:dyDescent="0.2">
      <c r="C27" s="43"/>
    </row>
    <row r="53" spans="2:9" x14ac:dyDescent="0.2">
      <c r="F53" s="61" t="s">
        <v>65</v>
      </c>
      <c r="G53" s="61"/>
    </row>
    <row r="54" spans="2:9" ht="78" customHeight="1" x14ac:dyDescent="0.3">
      <c r="E54" s="20"/>
      <c r="F54" s="20"/>
      <c r="G54"/>
      <c r="H54"/>
      <c r="I54" s="50" t="s">
        <v>59</v>
      </c>
    </row>
    <row r="57" spans="2:9" x14ac:dyDescent="0.2">
      <c r="B57" s="64" t="s">
        <v>43</v>
      </c>
      <c r="C57" s="64"/>
      <c r="D57" s="64"/>
      <c r="E57" s="64"/>
      <c r="F57" s="64"/>
      <c r="G57" s="64"/>
      <c r="H57" s="64"/>
    </row>
    <row r="58" spans="2:9" ht="14.25" customHeight="1" x14ac:dyDescent="0.2">
      <c r="B58" s="64" t="s">
        <v>68</v>
      </c>
      <c r="C58" s="64"/>
      <c r="D58" s="64"/>
      <c r="E58" s="64"/>
      <c r="F58" s="64"/>
      <c r="G58" s="64"/>
      <c r="H58" s="64"/>
    </row>
    <row r="59" spans="2:9" x14ac:dyDescent="0.2">
      <c r="B59" s="48"/>
      <c r="C59" s="48"/>
      <c r="D59" s="48"/>
      <c r="E59" s="48"/>
      <c r="F59" s="48"/>
      <c r="G59" s="48"/>
      <c r="H59" s="48"/>
    </row>
    <row r="60" spans="2:9" x14ac:dyDescent="0.2">
      <c r="B60" s="63" t="s">
        <v>56</v>
      </c>
      <c r="C60" s="63"/>
      <c r="D60" s="63"/>
      <c r="E60" s="63"/>
      <c r="F60" s="63"/>
      <c r="G60" s="63"/>
      <c r="H60" s="63"/>
    </row>
    <row r="61" spans="2:9" x14ac:dyDescent="0.2">
      <c r="B61" s="63" t="s">
        <v>41</v>
      </c>
      <c r="C61" s="63"/>
      <c r="D61" s="63"/>
      <c r="E61" s="63"/>
      <c r="F61" s="63"/>
      <c r="G61" s="63"/>
      <c r="H61" s="63"/>
    </row>
    <row r="63" spans="2:9" x14ac:dyDescent="0.2">
      <c r="B63" s="65" t="s">
        <v>0</v>
      </c>
      <c r="C63" s="65" t="s">
        <v>1</v>
      </c>
      <c r="D63" s="2" t="s">
        <v>2</v>
      </c>
      <c r="E63" s="2" t="s">
        <v>30</v>
      </c>
      <c r="F63" s="8" t="s">
        <v>4</v>
      </c>
      <c r="G63" s="3" t="s">
        <v>7</v>
      </c>
      <c r="H63" s="8" t="s">
        <v>8</v>
      </c>
    </row>
    <row r="64" spans="2:9" ht="28.5" x14ac:dyDescent="0.2">
      <c r="B64" s="66"/>
      <c r="C64" s="66"/>
      <c r="D64" s="4" t="s">
        <v>3</v>
      </c>
      <c r="E64" s="4"/>
      <c r="F64" s="9" t="s">
        <v>5</v>
      </c>
      <c r="G64" s="47" t="s">
        <v>10</v>
      </c>
      <c r="H64" s="9" t="s">
        <v>9</v>
      </c>
    </row>
    <row r="65" spans="2:8" x14ac:dyDescent="0.2">
      <c r="B65" s="67"/>
      <c r="C65" s="67"/>
      <c r="D65" s="6"/>
      <c r="E65" s="6"/>
      <c r="F65" s="10" t="s">
        <v>6</v>
      </c>
      <c r="G65" s="7" t="s">
        <v>6</v>
      </c>
      <c r="H65" s="10" t="s">
        <v>6</v>
      </c>
    </row>
    <row r="66" spans="2:8" x14ac:dyDescent="0.2">
      <c r="B66" s="13">
        <v>1</v>
      </c>
      <c r="C66" s="11" t="s">
        <v>15</v>
      </c>
      <c r="D66" s="16">
        <v>1</v>
      </c>
      <c r="E66" s="15">
        <v>1</v>
      </c>
      <c r="F66" s="13">
        <v>120000</v>
      </c>
      <c r="G66" s="16">
        <v>0</v>
      </c>
      <c r="H66" s="16">
        <f>(F66*E66*D66)+G66</f>
        <v>120000</v>
      </c>
    </row>
    <row r="67" spans="2:8" ht="13.5" customHeight="1" x14ac:dyDescent="0.2">
      <c r="B67" s="13">
        <v>2</v>
      </c>
      <c r="C67" s="11" t="s">
        <v>16</v>
      </c>
      <c r="D67" s="16">
        <v>1</v>
      </c>
      <c r="E67" s="15">
        <v>0.5</v>
      </c>
      <c r="F67" s="13">
        <v>89610</v>
      </c>
      <c r="G67" s="13">
        <v>2895</v>
      </c>
      <c r="H67" s="46">
        <f t="shared" ref="H67:H71" si="1">(F67*E67*D67)+G67</f>
        <v>47700</v>
      </c>
    </row>
    <row r="68" spans="2:8" x14ac:dyDescent="0.2">
      <c r="B68" s="13">
        <v>3</v>
      </c>
      <c r="C68" s="11" t="s">
        <v>27</v>
      </c>
      <c r="D68" s="16">
        <v>1</v>
      </c>
      <c r="E68" s="15">
        <v>1.3</v>
      </c>
      <c r="F68" s="13">
        <v>89610</v>
      </c>
      <c r="G68" s="13">
        <v>4783</v>
      </c>
      <c r="H68" s="46">
        <f t="shared" si="1"/>
        <v>121276</v>
      </c>
    </row>
    <row r="69" spans="2:8" x14ac:dyDescent="0.2">
      <c r="B69" s="13">
        <v>4</v>
      </c>
      <c r="C69" s="11" t="s">
        <v>28</v>
      </c>
      <c r="D69" s="16">
        <v>1</v>
      </c>
      <c r="E69" s="17">
        <v>1.33</v>
      </c>
      <c r="F69" s="13">
        <v>89610</v>
      </c>
      <c r="G69" s="13">
        <v>0</v>
      </c>
      <c r="H69" s="46">
        <f t="shared" si="1"/>
        <v>119181.3</v>
      </c>
    </row>
    <row r="70" spans="2:8" x14ac:dyDescent="0.2">
      <c r="B70" s="13">
        <v>5</v>
      </c>
      <c r="C70" s="11" t="s">
        <v>28</v>
      </c>
      <c r="D70" s="16">
        <v>1</v>
      </c>
      <c r="E70" s="17">
        <v>1.33</v>
      </c>
      <c r="F70" s="13">
        <v>89610</v>
      </c>
      <c r="G70" s="13">
        <v>4893</v>
      </c>
      <c r="H70" s="46">
        <f t="shared" si="1"/>
        <v>124074.3</v>
      </c>
    </row>
    <row r="71" spans="2:8" x14ac:dyDescent="0.2">
      <c r="B71" s="13">
        <v>6</v>
      </c>
      <c r="C71" s="11" t="s">
        <v>28</v>
      </c>
      <c r="D71" s="16">
        <v>1</v>
      </c>
      <c r="E71" s="17">
        <v>1.33</v>
      </c>
      <c r="F71" s="13">
        <v>89610</v>
      </c>
      <c r="G71" s="13">
        <v>4893</v>
      </c>
      <c r="H71" s="46">
        <f t="shared" si="1"/>
        <v>124074.3</v>
      </c>
    </row>
    <row r="72" spans="2:8" x14ac:dyDescent="0.2">
      <c r="B72" s="62" t="s">
        <v>13</v>
      </c>
      <c r="C72" s="62"/>
      <c r="D72" s="18">
        <f>SUM(D66:D71)</f>
        <v>6</v>
      </c>
      <c r="E72" s="14">
        <f>SUM(E66:E71)</f>
        <v>6.79</v>
      </c>
      <c r="F72" s="12" t="s">
        <v>14</v>
      </c>
      <c r="G72" s="18">
        <f>SUM(G66:G71)</f>
        <v>17464</v>
      </c>
      <c r="H72" s="18">
        <f>SUM(H66:H71)</f>
        <v>656305.9</v>
      </c>
    </row>
    <row r="82" spans="3:3" ht="18" customHeight="1" x14ac:dyDescent="0.2">
      <c r="C82" s="43"/>
    </row>
  </sheetData>
  <mergeCells count="16">
    <mergeCell ref="F2:G2"/>
    <mergeCell ref="F53:G53"/>
    <mergeCell ref="B72:C72"/>
    <mergeCell ref="B21:C21"/>
    <mergeCell ref="B61:H61"/>
    <mergeCell ref="B6:H6"/>
    <mergeCell ref="B7:H7"/>
    <mergeCell ref="B9:H9"/>
    <mergeCell ref="B10:H10"/>
    <mergeCell ref="B12:B14"/>
    <mergeCell ref="C12:C14"/>
    <mergeCell ref="B57:H57"/>
    <mergeCell ref="B58:H58"/>
    <mergeCell ref="B60:H60"/>
    <mergeCell ref="B63:B65"/>
    <mergeCell ref="C63:C65"/>
  </mergeCells>
  <pageMargins left="0.2" right="0.21" top="0.47" bottom="0.75" header="0.2" footer="0.3"/>
  <pageSetup paperSize="9" scale="9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zoomScaleNormal="100" zoomScaleSheetLayoutView="100" workbookViewId="0">
      <selection activeCell="K7" sqref="K7"/>
    </sheetView>
  </sheetViews>
  <sheetFormatPr defaultRowHeight="14.25" x14ac:dyDescent="0.2"/>
  <cols>
    <col min="1" max="1" width="1.140625" style="1" customWidth="1"/>
    <col min="2" max="2" width="4.140625" style="1" bestFit="1" customWidth="1"/>
    <col min="3" max="3" width="27.140625" style="1" customWidth="1"/>
    <col min="4" max="4" width="12.7109375" style="1" customWidth="1"/>
    <col min="5" max="5" width="10.28515625" style="1" customWidth="1"/>
    <col min="6" max="6" width="14.42578125" style="1" bestFit="1" customWidth="1"/>
    <col min="7" max="7" width="12.85546875" style="1" customWidth="1"/>
    <col min="8" max="8" width="15.85546875" style="1" customWidth="1"/>
    <col min="9" max="16384" width="9.140625" style="1"/>
  </cols>
  <sheetData>
    <row r="2" spans="2:9" x14ac:dyDescent="0.2">
      <c r="F2" s="61" t="s">
        <v>67</v>
      </c>
      <c r="G2" s="61"/>
    </row>
    <row r="3" spans="2:9" ht="61.5" customHeight="1" x14ac:dyDescent="0.3">
      <c r="E3" s="20"/>
      <c r="F3" s="20"/>
      <c r="G3"/>
      <c r="H3"/>
      <c r="I3" s="50" t="s">
        <v>59</v>
      </c>
    </row>
    <row r="6" spans="2:9" x14ac:dyDescent="0.2">
      <c r="B6" s="64" t="s">
        <v>42</v>
      </c>
      <c r="C6" s="64"/>
      <c r="D6" s="64"/>
      <c r="E6" s="64"/>
      <c r="F6" s="64"/>
      <c r="G6" s="64"/>
      <c r="H6" s="64"/>
    </row>
    <row r="7" spans="2:9" x14ac:dyDescent="0.2">
      <c r="B7" s="64" t="s">
        <v>68</v>
      </c>
      <c r="C7" s="64"/>
      <c r="D7" s="64"/>
      <c r="E7" s="64"/>
      <c r="F7" s="64"/>
      <c r="G7" s="64"/>
      <c r="H7" s="64"/>
    </row>
    <row r="8" spans="2:9" x14ac:dyDescent="0.2">
      <c r="B8" s="48"/>
      <c r="C8" s="48"/>
      <c r="D8" s="48"/>
      <c r="E8" s="48"/>
      <c r="F8" s="48"/>
      <c r="G8" s="48"/>
      <c r="H8" s="48"/>
    </row>
    <row r="9" spans="2:9" x14ac:dyDescent="0.2">
      <c r="B9" s="63" t="s">
        <v>54</v>
      </c>
      <c r="C9" s="63"/>
      <c r="D9" s="63"/>
      <c r="E9" s="63"/>
      <c r="F9" s="63"/>
      <c r="G9" s="63"/>
      <c r="H9" s="63"/>
    </row>
    <row r="10" spans="2:9" x14ac:dyDescent="0.2">
      <c r="B10" s="63" t="s">
        <v>53</v>
      </c>
      <c r="C10" s="63"/>
      <c r="D10" s="63"/>
      <c r="E10" s="63"/>
      <c r="F10" s="63"/>
      <c r="G10" s="63"/>
      <c r="H10" s="63"/>
    </row>
    <row r="12" spans="2:9" x14ac:dyDescent="0.2">
      <c r="B12" s="65" t="s">
        <v>0</v>
      </c>
      <c r="C12" s="65" t="s">
        <v>1</v>
      </c>
      <c r="D12" s="2" t="s">
        <v>2</v>
      </c>
      <c r="E12" s="2" t="s">
        <v>30</v>
      </c>
      <c r="F12" s="8" t="s">
        <v>4</v>
      </c>
      <c r="G12" s="3" t="s">
        <v>7</v>
      </c>
      <c r="H12" s="8" t="s">
        <v>8</v>
      </c>
    </row>
    <row r="13" spans="2:9" x14ac:dyDescent="0.2">
      <c r="B13" s="66"/>
      <c r="C13" s="66"/>
      <c r="D13" s="4" t="s">
        <v>3</v>
      </c>
      <c r="E13" s="4"/>
      <c r="F13" s="9" t="s">
        <v>5</v>
      </c>
      <c r="G13" s="5" t="s">
        <v>10</v>
      </c>
      <c r="H13" s="9" t="s">
        <v>9</v>
      </c>
    </row>
    <row r="14" spans="2:9" x14ac:dyDescent="0.2">
      <c r="B14" s="67"/>
      <c r="C14" s="67"/>
      <c r="D14" s="6"/>
      <c r="E14" s="6"/>
      <c r="F14" s="10" t="s">
        <v>6</v>
      </c>
      <c r="G14" s="7" t="s">
        <v>6</v>
      </c>
      <c r="H14" s="10" t="s">
        <v>6</v>
      </c>
    </row>
    <row r="15" spans="2:9" x14ac:dyDescent="0.2">
      <c r="B15" s="13">
        <v>1</v>
      </c>
      <c r="C15" s="11" t="s">
        <v>15</v>
      </c>
      <c r="D15" s="16">
        <v>1</v>
      </c>
      <c r="E15" s="15">
        <v>1</v>
      </c>
      <c r="F15" s="13">
        <v>120000</v>
      </c>
      <c r="G15" s="16">
        <v>0</v>
      </c>
      <c r="H15" s="16">
        <f>(F15*E15*D15)+G15</f>
        <v>120000</v>
      </c>
    </row>
    <row r="16" spans="2:9" x14ac:dyDescent="0.2">
      <c r="B16" s="13">
        <v>2</v>
      </c>
      <c r="C16" s="11" t="s">
        <v>16</v>
      </c>
      <c r="D16" s="16">
        <v>1</v>
      </c>
      <c r="E16" s="15">
        <v>0.6</v>
      </c>
      <c r="F16" s="13">
        <v>89610</v>
      </c>
      <c r="G16" s="16">
        <v>3014</v>
      </c>
      <c r="H16" s="46">
        <f t="shared" ref="H16:H22" si="0">(F16*E16*D16)+G16</f>
        <v>56780</v>
      </c>
    </row>
    <row r="17" spans="2:8" x14ac:dyDescent="0.2">
      <c r="B17" s="13">
        <v>3</v>
      </c>
      <c r="C17" s="11" t="s">
        <v>23</v>
      </c>
      <c r="D17" s="16">
        <v>1</v>
      </c>
      <c r="E17" s="15">
        <v>1</v>
      </c>
      <c r="F17" s="13">
        <v>89610</v>
      </c>
      <c r="G17" s="13">
        <v>3679</v>
      </c>
      <c r="H17" s="46">
        <f t="shared" si="0"/>
        <v>93289</v>
      </c>
    </row>
    <row r="18" spans="2:8" x14ac:dyDescent="0.2">
      <c r="B18" s="13">
        <v>4</v>
      </c>
      <c r="C18" s="11" t="s">
        <v>24</v>
      </c>
      <c r="D18" s="16">
        <v>1</v>
      </c>
      <c r="E18" s="15">
        <v>1</v>
      </c>
      <c r="F18" s="13">
        <v>89610</v>
      </c>
      <c r="G18" s="16">
        <v>0</v>
      </c>
      <c r="H18" s="46">
        <f t="shared" si="0"/>
        <v>89610</v>
      </c>
    </row>
    <row r="19" spans="2:8" x14ac:dyDescent="0.2">
      <c r="B19" s="13">
        <v>5</v>
      </c>
      <c r="C19" s="11" t="s">
        <v>24</v>
      </c>
      <c r="D19" s="16">
        <v>1</v>
      </c>
      <c r="E19" s="15">
        <v>0.5</v>
      </c>
      <c r="F19" s="13">
        <v>89610</v>
      </c>
      <c r="G19" s="16">
        <v>2895</v>
      </c>
      <c r="H19" s="46">
        <f t="shared" si="0"/>
        <v>47700</v>
      </c>
    </row>
    <row r="20" spans="2:8" x14ac:dyDescent="0.2">
      <c r="B20" s="13">
        <v>6</v>
      </c>
      <c r="C20" s="11" t="s">
        <v>25</v>
      </c>
      <c r="D20" s="16">
        <v>1</v>
      </c>
      <c r="E20" s="15">
        <v>1</v>
      </c>
      <c r="F20" s="13">
        <v>89610</v>
      </c>
      <c r="G20" s="16">
        <v>3679</v>
      </c>
      <c r="H20" s="46">
        <f t="shared" si="0"/>
        <v>93289</v>
      </c>
    </row>
    <row r="21" spans="2:8" x14ac:dyDescent="0.2">
      <c r="B21" s="13">
        <v>7</v>
      </c>
      <c r="C21" s="11" t="s">
        <v>11</v>
      </c>
      <c r="D21" s="16">
        <v>1</v>
      </c>
      <c r="E21" s="15">
        <v>1</v>
      </c>
      <c r="F21" s="13">
        <v>89610</v>
      </c>
      <c r="G21" s="16">
        <v>0</v>
      </c>
      <c r="H21" s="46">
        <f t="shared" si="0"/>
        <v>89610</v>
      </c>
    </row>
    <row r="22" spans="2:8" x14ac:dyDescent="0.2">
      <c r="B22" s="13">
        <v>8</v>
      </c>
      <c r="C22" s="11" t="s">
        <v>26</v>
      </c>
      <c r="D22" s="16">
        <v>1</v>
      </c>
      <c r="E22" s="15">
        <v>1</v>
      </c>
      <c r="F22" s="13">
        <v>89610</v>
      </c>
      <c r="G22" s="16">
        <v>0</v>
      </c>
      <c r="H22" s="46">
        <f t="shared" si="0"/>
        <v>89610</v>
      </c>
    </row>
    <row r="23" spans="2:8" x14ac:dyDescent="0.2">
      <c r="B23" s="62" t="s">
        <v>13</v>
      </c>
      <c r="C23" s="62"/>
      <c r="D23" s="18">
        <f>SUM(D15:D22)</f>
        <v>8</v>
      </c>
      <c r="E23" s="14">
        <f>SUM(E15:E22)</f>
        <v>7.1</v>
      </c>
      <c r="F23" s="12" t="s">
        <v>14</v>
      </c>
      <c r="G23" s="18">
        <f>SUM(G15:G22)</f>
        <v>13267</v>
      </c>
      <c r="H23" s="18">
        <f>SUM(H15:H22)</f>
        <v>679888</v>
      </c>
    </row>
    <row r="28" spans="2:8" ht="16.5" customHeight="1" x14ac:dyDescent="0.2">
      <c r="C28" s="43"/>
    </row>
  </sheetData>
  <mergeCells count="8">
    <mergeCell ref="F2:G2"/>
    <mergeCell ref="B23:C23"/>
    <mergeCell ref="B6:H6"/>
    <mergeCell ref="B7:H7"/>
    <mergeCell ref="B9:H9"/>
    <mergeCell ref="B10:H10"/>
    <mergeCell ref="B12:B14"/>
    <mergeCell ref="C12:C14"/>
  </mergeCells>
  <pageMargins left="0.2" right="0.21" top="0.53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Մանկապարտեզ</vt:lpstr>
      <vt:lpstr>Երաժշտական</vt:lpstr>
      <vt:lpstr>Մշակույթ</vt:lpstr>
      <vt:lpstr>Մանկապարտեզ!Область_печати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2022-01-11T12:55:18Z</dcterms:modified>
</cp:coreProperties>
</file>