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 activeTab="5"/>
  </bookViews>
  <sheets>
    <sheet name="Մանկապարտեզ  13" sheetId="2" r:id="rId1"/>
    <sheet name="Երաժշտական 6" sheetId="4" r:id="rId2"/>
    <sheet name="Ամբուլատորիա" sheetId="5" r:id="rId3"/>
    <sheet name="Մարզադպրոց" sheetId="6" r:id="rId4"/>
    <sheet name="Մշակույթ 5" sheetId="3" r:id="rId5"/>
    <sheet name="HTS" sheetId="12" r:id="rId6"/>
  </sheets>
  <definedNames>
    <definedName name="_xlnm.Print_Area" localSheetId="0">'Մանկապարտեզ  13'!$A$1:$H$644</definedName>
  </definedNames>
  <calcPr calcId="162913"/>
</workbook>
</file>

<file path=xl/calcChain.xml><?xml version="1.0" encoding="utf-8"?>
<calcChain xmlns="http://schemas.openxmlformats.org/spreadsheetml/2006/main">
  <c r="F5" i="12" l="1"/>
  <c r="F69" i="12" s="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4" i="12"/>
  <c r="C69" i="12"/>
  <c r="G35" i="3" l="1"/>
  <c r="D53" i="3"/>
  <c r="G51" i="3"/>
  <c r="G283" i="2" l="1"/>
  <c r="E641" i="2" l="1"/>
  <c r="F641" i="2"/>
  <c r="E585" i="2"/>
  <c r="F585" i="2"/>
  <c r="E530" i="2"/>
  <c r="F530" i="2"/>
  <c r="E439" i="2" l="1"/>
  <c r="F439" i="2"/>
  <c r="E334" i="2"/>
  <c r="F334" i="2"/>
  <c r="E284" i="2"/>
  <c r="F284" i="2"/>
  <c r="E228" i="2"/>
  <c r="F228" i="2"/>
  <c r="G227" i="2"/>
  <c r="D228" i="2"/>
  <c r="G282" i="2"/>
  <c r="E178" i="2"/>
  <c r="F178" i="2"/>
  <c r="D125" i="2"/>
  <c r="E73" i="2"/>
  <c r="F73" i="2"/>
  <c r="G253" i="4"/>
  <c r="G254" i="4"/>
  <c r="G255" i="4"/>
  <c r="D172" i="3"/>
  <c r="E172" i="3"/>
  <c r="F172" i="3"/>
  <c r="G167" i="3"/>
  <c r="G168" i="3"/>
  <c r="G166" i="3"/>
  <c r="D92" i="3"/>
  <c r="E53" i="3"/>
  <c r="G47" i="3"/>
  <c r="G17" i="3"/>
  <c r="G24" i="3"/>
  <c r="G25" i="3"/>
  <c r="G26" i="3"/>
  <c r="G30" i="3"/>
  <c r="G205" i="4"/>
  <c r="G152" i="4" l="1"/>
  <c r="G153" i="4"/>
  <c r="G150" i="4"/>
  <c r="G154" i="4"/>
  <c r="E108" i="4"/>
  <c r="F108" i="4"/>
  <c r="E59" i="4"/>
  <c r="G52" i="4"/>
  <c r="D139" i="3" l="1"/>
  <c r="E139" i="3"/>
  <c r="F139" i="3"/>
  <c r="F10" i="6"/>
  <c r="D16" i="6"/>
  <c r="F14" i="6"/>
  <c r="G89" i="3" l="1"/>
  <c r="G14" i="3" l="1"/>
  <c r="G482" i="2" l="1"/>
  <c r="G483" i="2"/>
  <c r="D641" i="2" l="1"/>
  <c r="D585" i="2"/>
  <c r="G578" i="2"/>
  <c r="G577" i="2"/>
  <c r="D488" i="2"/>
  <c r="G476" i="2"/>
  <c r="G477" i="2"/>
  <c r="G427" i="2"/>
  <c r="G430" i="2"/>
  <c r="G372" i="2"/>
  <c r="D380" i="2"/>
  <c r="G332" i="2"/>
  <c r="D284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584" i="2"/>
  <c r="G583" i="2"/>
  <c r="G582" i="2"/>
  <c r="G581" i="2"/>
  <c r="G580" i="2"/>
  <c r="G579" i="2"/>
  <c r="G576" i="2"/>
  <c r="G575" i="2"/>
  <c r="G574" i="2"/>
  <c r="G573" i="2"/>
  <c r="G572" i="2"/>
  <c r="D530" i="2"/>
  <c r="G529" i="2"/>
  <c r="G528" i="2"/>
  <c r="G527" i="2"/>
  <c r="G526" i="2"/>
  <c r="G525" i="2"/>
  <c r="G522" i="2"/>
  <c r="G521" i="2"/>
  <c r="G520" i="2"/>
  <c r="G486" i="2"/>
  <c r="G485" i="2"/>
  <c r="G484" i="2"/>
  <c r="G481" i="2"/>
  <c r="G480" i="2"/>
  <c r="G479" i="2"/>
  <c r="G478" i="2"/>
  <c r="G475" i="2"/>
  <c r="G474" i="2"/>
  <c r="G473" i="2"/>
  <c r="G472" i="2"/>
  <c r="G471" i="2"/>
  <c r="G470" i="2"/>
  <c r="D439" i="2"/>
  <c r="G438" i="2"/>
  <c r="G437" i="2"/>
  <c r="G436" i="2"/>
  <c r="G435" i="2"/>
  <c r="G434" i="2"/>
  <c r="G433" i="2"/>
  <c r="G432" i="2"/>
  <c r="G431" i="2"/>
  <c r="G429" i="2"/>
  <c r="G428" i="2"/>
  <c r="G426" i="2"/>
  <c r="G425" i="2"/>
  <c r="G424" i="2"/>
  <c r="G379" i="2"/>
  <c r="G378" i="2"/>
  <c r="G377" i="2"/>
  <c r="G376" i="2"/>
  <c r="G375" i="2"/>
  <c r="G374" i="2"/>
  <c r="G373" i="2"/>
  <c r="G371" i="2"/>
  <c r="G370" i="2"/>
  <c r="G369" i="2"/>
  <c r="D334" i="2"/>
  <c r="G333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D178" i="2"/>
  <c r="G174" i="2"/>
  <c r="G175" i="2"/>
  <c r="G163" i="2"/>
  <c r="G111" i="2"/>
  <c r="G121" i="2"/>
  <c r="G122" i="2"/>
  <c r="G123" i="2"/>
  <c r="G120" i="2"/>
  <c r="D73" i="2"/>
  <c r="G72" i="2"/>
  <c r="G23" i="2"/>
  <c r="G228" i="2" l="1"/>
  <c r="G488" i="2"/>
  <c r="G585" i="2"/>
  <c r="G641" i="2"/>
  <c r="G284" i="2"/>
  <c r="G334" i="2"/>
  <c r="G530" i="2"/>
  <c r="G380" i="2"/>
  <c r="G439" i="2"/>
  <c r="K641" i="2" l="1"/>
  <c r="K585" i="2"/>
  <c r="K529" i="2"/>
  <c r="K488" i="2"/>
  <c r="K439" i="2"/>
  <c r="K379" i="2"/>
  <c r="K334" i="2"/>
  <c r="J228" i="2"/>
  <c r="K284" i="2"/>
  <c r="D24" i="2"/>
  <c r="D209" i="4" l="1"/>
  <c r="D160" i="4"/>
  <c r="G151" i="4"/>
  <c r="D59" i="4"/>
  <c r="D16" i="4"/>
  <c r="G7" i="4"/>
  <c r="G8" i="4"/>
  <c r="G9" i="4"/>
  <c r="G10" i="4"/>
  <c r="G11" i="4"/>
  <c r="G12" i="4"/>
  <c r="G13" i="4"/>
  <c r="G14" i="4"/>
  <c r="G15" i="4"/>
  <c r="C16" i="6"/>
  <c r="D256" i="4" l="1"/>
  <c r="G252" i="4"/>
  <c r="G251" i="4"/>
  <c r="G250" i="4"/>
  <c r="G249" i="4"/>
  <c r="G248" i="4"/>
  <c r="G247" i="4"/>
  <c r="G256" i="4" l="1"/>
  <c r="G136" i="3"/>
  <c r="G46" i="3"/>
  <c r="D32" i="3"/>
  <c r="D36" i="3" s="1"/>
  <c r="G28" i="3"/>
  <c r="G21" i="3"/>
  <c r="G19" i="3"/>
  <c r="I255" i="4" l="1"/>
  <c r="G29" i="3"/>
  <c r="G57" i="4"/>
  <c r="G98" i="4"/>
  <c r="G124" i="2" l="1"/>
  <c r="G119" i="2"/>
  <c r="G118" i="2"/>
  <c r="G117" i="2"/>
  <c r="G116" i="2"/>
  <c r="G115" i="2"/>
  <c r="G114" i="2"/>
  <c r="G113" i="2"/>
  <c r="G112" i="2"/>
  <c r="G110" i="2"/>
  <c r="G109" i="2"/>
  <c r="F11" i="6"/>
  <c r="F12" i="6"/>
  <c r="F13" i="6"/>
  <c r="F15" i="6"/>
  <c r="F9" i="6"/>
  <c r="F16" i="6" l="1"/>
  <c r="G125" i="2"/>
  <c r="G77" i="5"/>
  <c r="D24" i="5"/>
  <c r="G13" i="5"/>
  <c r="G14" i="5"/>
  <c r="G15" i="5"/>
  <c r="G16" i="5"/>
  <c r="G17" i="5"/>
  <c r="G18" i="5"/>
  <c r="G19" i="5"/>
  <c r="G20" i="5"/>
  <c r="G21" i="5"/>
  <c r="G22" i="5"/>
  <c r="G23" i="5"/>
  <c r="G12" i="5"/>
  <c r="G172" i="2"/>
  <c r="G168" i="2"/>
  <c r="G177" i="2"/>
  <c r="G176" i="2"/>
  <c r="G173" i="2"/>
  <c r="G171" i="2"/>
  <c r="G170" i="2"/>
  <c r="G169" i="2"/>
  <c r="G167" i="2"/>
  <c r="G166" i="2"/>
  <c r="G165" i="2"/>
  <c r="G164" i="2"/>
  <c r="G162" i="2"/>
  <c r="G161" i="2"/>
  <c r="G66" i="2"/>
  <c r="G63" i="2"/>
  <c r="G71" i="2"/>
  <c r="G70" i="2"/>
  <c r="G69" i="2"/>
  <c r="G68" i="2"/>
  <c r="G67" i="2"/>
  <c r="G65" i="2"/>
  <c r="G64" i="2"/>
  <c r="G62" i="2"/>
  <c r="G61" i="2"/>
  <c r="G60" i="2"/>
  <c r="G59" i="2"/>
  <c r="G58" i="2"/>
  <c r="G57" i="2"/>
  <c r="G11" i="2"/>
  <c r="G12" i="2"/>
  <c r="G13" i="2"/>
  <c r="G14" i="2"/>
  <c r="G15" i="2"/>
  <c r="G16" i="2"/>
  <c r="G17" i="2"/>
  <c r="G18" i="2"/>
  <c r="G19" i="2"/>
  <c r="G20" i="2"/>
  <c r="G21" i="2"/>
  <c r="G22" i="2"/>
  <c r="G10" i="2"/>
  <c r="I12" i="6" l="1"/>
  <c r="K124" i="2"/>
  <c r="G24" i="5"/>
  <c r="G178" i="2"/>
  <c r="G73" i="2"/>
  <c r="G24" i="2"/>
  <c r="K22" i="2" s="1"/>
  <c r="G208" i="4"/>
  <c r="G207" i="4"/>
  <c r="G206" i="4"/>
  <c r="G204" i="4"/>
  <c r="G203" i="4"/>
  <c r="G202" i="4"/>
  <c r="G201" i="4"/>
  <c r="G157" i="4"/>
  <c r="G155" i="4"/>
  <c r="G156" i="4"/>
  <c r="G149" i="4"/>
  <c r="G148" i="4"/>
  <c r="G159" i="4"/>
  <c r="G158" i="4"/>
  <c r="G147" i="4"/>
  <c r="K177" i="2" l="1"/>
  <c r="K72" i="2"/>
  <c r="G209" i="4"/>
  <c r="G160" i="4"/>
  <c r="D108" i="4"/>
  <c r="G107" i="4"/>
  <c r="G106" i="4"/>
  <c r="G105" i="4"/>
  <c r="G104" i="4"/>
  <c r="G103" i="4"/>
  <c r="G102" i="4"/>
  <c r="G101" i="4"/>
  <c r="G100" i="4"/>
  <c r="G99" i="4"/>
  <c r="G56" i="4"/>
  <c r="G55" i="4"/>
  <c r="G54" i="4"/>
  <c r="G53" i="4"/>
  <c r="G51" i="4"/>
  <c r="G50" i="4"/>
  <c r="G6" i="4"/>
  <c r="G171" i="3"/>
  <c r="G170" i="3"/>
  <c r="G169" i="3"/>
  <c r="G165" i="3"/>
  <c r="G164" i="3"/>
  <c r="G163" i="3"/>
  <c r="G162" i="3"/>
  <c r="G134" i="3"/>
  <c r="G133" i="3"/>
  <c r="G132" i="3"/>
  <c r="G131" i="3"/>
  <c r="G130" i="3"/>
  <c r="G137" i="3"/>
  <c r="G135" i="3"/>
  <c r="G129" i="3"/>
  <c r="G128" i="3"/>
  <c r="G127" i="3"/>
  <c r="G126" i="3"/>
  <c r="G125" i="3"/>
  <c r="G124" i="3"/>
  <c r="G91" i="3"/>
  <c r="G90" i="3"/>
  <c r="G88" i="3"/>
  <c r="G87" i="3"/>
  <c r="G86" i="3"/>
  <c r="G85" i="3"/>
  <c r="G52" i="3"/>
  <c r="G50" i="3"/>
  <c r="G49" i="3"/>
  <c r="G48" i="3"/>
  <c r="G45" i="3"/>
  <c r="G11" i="3"/>
  <c r="G12" i="3"/>
  <c r="G13" i="3"/>
  <c r="G15" i="3"/>
  <c r="G16" i="3"/>
  <c r="G18" i="3"/>
  <c r="G20" i="3"/>
  <c r="G22" i="3"/>
  <c r="G23" i="3"/>
  <c r="G27" i="3"/>
  <c r="G31" i="3"/>
  <c r="G10" i="3"/>
  <c r="H209" i="4" l="1"/>
  <c r="I160" i="4"/>
  <c r="G108" i="4"/>
  <c r="G59" i="4"/>
  <c r="G16" i="4"/>
  <c r="G172" i="3"/>
  <c r="G139" i="3"/>
  <c r="G92" i="3"/>
  <c r="G53" i="3"/>
  <c r="G32" i="3"/>
  <c r="I110" i="4" l="1"/>
  <c r="I59" i="4"/>
  <c r="I16" i="4"/>
  <c r="H88" i="3"/>
  <c r="I170" i="3"/>
  <c r="I138" i="3"/>
  <c r="I32" i="3"/>
  <c r="I52" i="3"/>
</calcChain>
</file>

<file path=xl/sharedStrings.xml><?xml version="1.0" encoding="utf-8"?>
<sst xmlns="http://schemas.openxmlformats.org/spreadsheetml/2006/main" count="1064" uniqueCount="186">
  <si>
    <t>Հ/Հ</t>
  </si>
  <si>
    <t>Հաստիքի անվանումը</t>
  </si>
  <si>
    <t>Հաստիքային</t>
  </si>
  <si>
    <t>միավոր</t>
  </si>
  <si>
    <t>Պաշտոնային</t>
  </si>
  <si>
    <t>դրույքաչափը</t>
  </si>
  <si>
    <t>(դրամ)</t>
  </si>
  <si>
    <t>____%</t>
  </si>
  <si>
    <t>Ամսական</t>
  </si>
  <si>
    <t>աշխատավարձ</t>
  </si>
  <si>
    <t>հավելավճար*</t>
  </si>
  <si>
    <t>ԸՆԴԱՄԵՆԸ</t>
  </si>
  <si>
    <t>1. ²ßË³ï³ÏÇóÝ»ñÇ Ãí³ù³Ý³ÏÁ` 23</t>
  </si>
  <si>
    <t>տնօրեն</t>
  </si>
  <si>
    <t>հաշվապահ</t>
  </si>
  <si>
    <t>գեղմասվար</t>
  </si>
  <si>
    <t>գրադարանավար</t>
  </si>
  <si>
    <t>մեթոդիստ/մանկավարժ</t>
  </si>
  <si>
    <t>դեկորատիվ կիրառական արվեստի նկարիչ խմբավար</t>
  </si>
  <si>
    <t>նկարիչ խմբավար</t>
  </si>
  <si>
    <t>երգչախմբավար</t>
  </si>
  <si>
    <t>հավաքարար</t>
  </si>
  <si>
    <t>գործավար</t>
  </si>
  <si>
    <t>X</t>
  </si>
  <si>
    <t xml:space="preserve">ՀՈԱԿ-Ի </t>
  </si>
  <si>
    <t xml:space="preserve">ԱՇԽԱՏԱԿԻՑՆԵՐԻ  2022 ԹՎԱԿԱՆԻ ՀԱՍՏԻՔԱՑՈՒՑԱԿԸ, ՊԱՇՏՈՆԱՅԻՆ </t>
  </si>
  <si>
    <t>ԴՐՈՒՅՔԱՉԱՓԵՐԸ ԵՎ ԱՇԽԱՏԱԿԻՑՆԵՐԻ ԹՎԱՔԱՆԱԿԸ</t>
  </si>
  <si>
    <t>1. ²ßË³ï³ÏÇóÝ»ñÇ Ãí³ù³Ý³ÏÁ` 6</t>
  </si>
  <si>
    <t>սպորտ/մեթոդիստ</t>
  </si>
  <si>
    <t>նկարիչ խմբակավար</t>
  </si>
  <si>
    <t>կավագործ</t>
  </si>
  <si>
    <t>1. ²ßË³ï³ÏÇóÝ»ñÇ Ãí³ù³Ý³ÏÁ` 8</t>
  </si>
  <si>
    <t>սպորտմեթոդիսա</t>
  </si>
  <si>
    <t>գրադանավար</t>
  </si>
  <si>
    <t>կազմակերպիչ</t>
  </si>
  <si>
    <t>տնտեսվար</t>
  </si>
  <si>
    <t>1. ²ßË³ï³ÏÇóÝ»ñÇ Ãí³ù³Ý³ÏÁ` 9</t>
  </si>
  <si>
    <t>1. ²ßË³ï³ÏÇóÝ»ñÇ Ãí³ù³Ý³ÏÁ` 16</t>
  </si>
  <si>
    <t>հրահանգիչ/կազմակերպիչ</t>
  </si>
  <si>
    <t>սպորտ հրահանգիչ</t>
  </si>
  <si>
    <t>խմբակավար</t>
  </si>
  <si>
    <t>նկարիչ</t>
  </si>
  <si>
    <t>նկարիչ ձևավորող</t>
  </si>
  <si>
    <t>ֆոնդապահ</t>
  </si>
  <si>
    <t>մարզական մեթոդիստ</t>
  </si>
  <si>
    <t>դասատու</t>
  </si>
  <si>
    <t>հնոցապան</t>
  </si>
  <si>
    <t>1. ²ßË³ï³ÏÇóÝ»ñÇ Ãí³ù³Ý³ÏÁ` 12</t>
  </si>
  <si>
    <t>ուսմասվար</t>
  </si>
  <si>
    <t>1. ²ßË³ï³ÏÇóÝ»ñÇ Ãí³ù³Ý³ÏÁ`  16</t>
  </si>
  <si>
    <t>1. ²ßË³ï³ÏÇóÝ»ñÇ Ãí³ù³Ý³ÏÁ`  22</t>
  </si>
  <si>
    <t>նվագակցող</t>
  </si>
  <si>
    <t>1. ²ßË³ï³ÏÇóÝ»ñÇ Ãí³ù³Ý³ÏÁ`  8</t>
  </si>
  <si>
    <t>դաստիարակ</t>
  </si>
  <si>
    <t>դաստիարակի օգնական</t>
  </si>
  <si>
    <t>երաժշտական դաստիարակ</t>
  </si>
  <si>
    <t>բուժքույր</t>
  </si>
  <si>
    <t>խոհարար</t>
  </si>
  <si>
    <t>ֆիզկուլտհրահանգիչ</t>
  </si>
  <si>
    <t>օժանդակ բանվոր</t>
  </si>
  <si>
    <t>փոխարինող դաստիարակ</t>
  </si>
  <si>
    <t>մեթոդիստ ուսումնական գծով</t>
  </si>
  <si>
    <t>խոհարարի օգնական</t>
  </si>
  <si>
    <t>1. ²ßË³ï³ÏÇóÝ»ñÇ Ãí³ù³Ý³ÏÁ` 10</t>
  </si>
  <si>
    <t>հոգեբան</t>
  </si>
  <si>
    <t>ֆիզ դասիարակ</t>
  </si>
  <si>
    <t xml:space="preserve">դաստիարակի </t>
  </si>
  <si>
    <t>լվացքարար</t>
  </si>
  <si>
    <t>1. ²ßË³ï³ÏÇóÝ»ñÇ Ãí³ù³Ý³ÏÁ` 19</t>
  </si>
  <si>
    <t>դռնապան</t>
  </si>
  <si>
    <t>1. ²ßË³ï³ÏÇóÝ»ñÇ Ãí³ù³Ý³ÏÁ` 22</t>
  </si>
  <si>
    <t>դաստիարակ օգնական</t>
  </si>
  <si>
    <t>x</t>
  </si>
  <si>
    <t xml:space="preserve">ՆՈՅԵՄԲԵՐՅԱՆ ՀԱՄԱՅՆՔԻ &lt;&lt;ԿՈՂԲԻ ԲԺՇԿԱԿԱՆ ԱՄԲՈՒԼԱՏՈՐԻԱ&gt;&gt;                                                                                                                                    ՀՈԱԿ-Ի ԱՇԽԱՏԱԿԻՑՆԵՐԻ  2022 ԹՎԱԿԱՆԻ ՀԱՍՏԻՔԱՑՈՒՑԱԿԸ, ՊԱՇՏՈՆԱՅԻՆ </t>
  </si>
  <si>
    <t>գլխավոր հաշվապահ</t>
  </si>
  <si>
    <t>ընտանեկան բժիշկ</t>
  </si>
  <si>
    <t>ընտանեկան բուժքույր</t>
  </si>
  <si>
    <t>լաբորանտ-բուժքույր</t>
  </si>
  <si>
    <t>բուժքույր N 1 դպրոց</t>
  </si>
  <si>
    <t>բուժքույր N 2 դպրոց</t>
  </si>
  <si>
    <t>համակարգչային օպերատոր</t>
  </si>
  <si>
    <t xml:space="preserve">ՆՈՅԵՄԲԵՐՅԱՆ ՀԱՄԱՅՆՔԻ &lt;&lt;ԲԵՐԴԱՎԱՆԻ ԲԺՇԿԱԿԱՆ ԱՄԲՈՒԼԱՏՈՐԻԱ&gt;&gt;                                                                                                                                    ՀՈԱԿ-Ի ԱՇԽԱՏԱԿԻՑՆԵՐԻ  2022 ԹՎԱԿԱՆԻ ՀԱՍՏԻՔԱՑՈՒՑԱԿԸ, ՊԱՇՏՈՆԱՅԻՆ </t>
  </si>
  <si>
    <t>դպրոցական բուժքույր</t>
  </si>
  <si>
    <t>լաբորանտ</t>
  </si>
  <si>
    <t>մանկաբարձ</t>
  </si>
  <si>
    <t>գնումների համակարգող</t>
  </si>
  <si>
    <t>1 (գործավարձային)</t>
  </si>
  <si>
    <t>1(գործավարձային)</t>
  </si>
  <si>
    <t>գործավարձային</t>
  </si>
  <si>
    <t>մարզիչ</t>
  </si>
  <si>
    <t>Նկարիչ/ օպերատր</t>
  </si>
  <si>
    <t>1. ²ßË³ï³ÏÇóÝ»ñÇ Ãí³ù³Ý³ÏÁ` 11</t>
  </si>
  <si>
    <t>1. ²ßË³ï³ÏÇóÝ»ñÇ Ãí³ù³Ý³ÏÁ` 5</t>
  </si>
  <si>
    <t>1. ²ßË³ï³ÏÇóÝ»ñÇ Ãí³ù³Ý³ÏÁ`  17</t>
  </si>
  <si>
    <t>1. ²ßË³ï³ÏÇóÝ»ñÇ Ãí³ù³Ý³ÏÁ` 28</t>
  </si>
  <si>
    <t>հոգոբան</t>
  </si>
  <si>
    <t xml:space="preserve"> </t>
  </si>
  <si>
    <t>Տնօրեն</t>
  </si>
  <si>
    <t>Տնօրենի տեղակալ</t>
  </si>
  <si>
    <t>Հաշվապահ</t>
  </si>
  <si>
    <t>Հարկահավաք</t>
  </si>
  <si>
    <t>Կոմունալ աշխատանքներ համակարգող</t>
  </si>
  <si>
    <t>Պահեստապետ</t>
  </si>
  <si>
    <t>Տնտեսվար/էլեկտրիկ</t>
  </si>
  <si>
    <t>Էլեկտրիկ արևային կայանների</t>
  </si>
  <si>
    <t>Եռակցող</t>
  </si>
  <si>
    <t>Ավտոմեխանիկ</t>
  </si>
  <si>
    <t>Երթակարգավար</t>
  </si>
  <si>
    <t>Վարորդ մազ ինքնաթափի</t>
  </si>
  <si>
    <t>Վարորդ մազ աղբատարի 1</t>
  </si>
  <si>
    <t>Վարորդ մազ աղբատարի 2</t>
  </si>
  <si>
    <t>Վարորդ բազմաֆունկցիոնալ էքսկավատորի</t>
  </si>
  <si>
    <t>Վարորդ կամազի</t>
  </si>
  <si>
    <t>Վարորդ Գազ-53-ի</t>
  </si>
  <si>
    <t>Վարորդ ավտոգրեյդերի</t>
  </si>
  <si>
    <t>Վարորդ միկրոավտոբուսի /Ֆորդ/</t>
  </si>
  <si>
    <t>Վարորդ  /Զիլ/</t>
  </si>
  <si>
    <t>Վարորդ ավտոաշխատարակի</t>
  </si>
  <si>
    <t>Վարորդ միկրոավտոբուսի /Ռենո/</t>
  </si>
  <si>
    <t>Վարորդ JAC-ի</t>
  </si>
  <si>
    <t>Վարորդ վթարային խմբի /ՈՒազ պատրիոտ/</t>
  </si>
  <si>
    <t>Վարորդ ուազ պատրիոտի</t>
  </si>
  <si>
    <t xml:space="preserve">Վարորդ կոմբայնի </t>
  </si>
  <si>
    <t>Տրակտորիստ բելառուսի</t>
  </si>
  <si>
    <t>Տրակտորիստ ДВШ-ի</t>
  </si>
  <si>
    <t>Տրակտորիստ ДТ-ի</t>
  </si>
  <si>
    <t>Պահակ գիշերային հերթափոխի</t>
  </si>
  <si>
    <t>Պահակ պոմպակայանի գիշերային հերթափոխի</t>
  </si>
  <si>
    <t>Պահակ գերեզմանատան</t>
  </si>
  <si>
    <t>Բանվոր վթարային խմբի</t>
  </si>
  <si>
    <t>Բանվոր աղբահանող մեքենայի աշխատանքը սպասարկող</t>
  </si>
  <si>
    <t>Բանվոր աղբահանող</t>
  </si>
  <si>
    <t>Բանվոր սանմաքրող</t>
  </si>
  <si>
    <t>Բանվոր տարբեր աշխատանքներ կատարող</t>
  </si>
  <si>
    <t>Բանվոր աղբավայրի</t>
  </si>
  <si>
    <t>Ջրվար-բանվոր</t>
  </si>
  <si>
    <t>Հավաքարար գրասենյակի</t>
  </si>
  <si>
    <t>Հավաքարար սանմաքրող</t>
  </si>
  <si>
    <t>Հավաքարար սանհանգույցի</t>
  </si>
  <si>
    <t>Այգեպան</t>
  </si>
  <si>
    <t>ԸՆԴԱՄԵՆԸ ՏԱՐԻ</t>
  </si>
  <si>
    <t>Հաստիքային միավոր</t>
  </si>
  <si>
    <t>Պաշտոնային դրույքաչափը (դրամ)</t>
  </si>
  <si>
    <t>____% հավելավճար* (դրամ)</t>
  </si>
  <si>
    <t>Ամսական աշխատավարձ (դրամ)</t>
  </si>
  <si>
    <t>ՆՈՅԵՄԲԵՐՅԱՆ ՀԱՄԱՅՆՔԻ «ՆՈՅԵՄԲԵՐՅԱՆԻ ՄՇԱԿՈՒՅԹԻ ԿԵՆՏՐՈՆ»  ՀՈԱԿ- Ի ԱՇԽԱՏԱԿԻՑՆԵՐԻ  2023 ԹՎԱԿԱՆԻ ՀԱՍՏԻՔԱՑՈՒՑԱԿԸ, ՊԱՇՏՈՆԱՅԻՆ  ¸ðàôÚø²â²öºðÀ ԵՎ ԱՇԽԱՏԱԿԻՑՆԵՐԻ ԹՎԱՔԱՆԱԿԸ</t>
  </si>
  <si>
    <t>թատերապարային բեմադրիչ</t>
  </si>
  <si>
    <t>պարուսույց</t>
  </si>
  <si>
    <t>դերասան, հանդիսավար</t>
  </si>
  <si>
    <t>Նկարիչ</t>
  </si>
  <si>
    <t>Ֆիզ հրահանգիչ</t>
  </si>
  <si>
    <t>Մարզիչ</t>
  </si>
  <si>
    <t>Լվացքարար</t>
  </si>
  <si>
    <t>`</t>
  </si>
  <si>
    <t>Գործավար</t>
  </si>
  <si>
    <t>Շուկայի պատասխանատու</t>
  </si>
  <si>
    <t>Օպերատոր</t>
  </si>
  <si>
    <t>կարպետագործ</t>
  </si>
  <si>
    <t>խմբավար կարպետագործ</t>
  </si>
  <si>
    <t>պոմպակայանի պատասխանատու</t>
  </si>
  <si>
    <t xml:space="preserve">Հսկիչ </t>
  </si>
  <si>
    <r>
      <t xml:space="preserve">ՆՈՅԵՄԲԵՐՅԱՆ ՀԱՄԱՅՆՔԻ 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ՆՈՅԵՄԲԵՐՅԱՆԻ ԹԻՎ 1 ՄԱՆԿԱՊԱՐՏԵԶ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ՀՈԱԿ-Ի 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</si>
  <si>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4"/>
        <rFont val="Calibri"/>
        <family val="2"/>
      </rPr>
      <t>«</t>
    </r>
    <r>
      <rPr>
        <sz val="14"/>
        <rFont val="Arial LatArm"/>
        <family val="2"/>
      </rPr>
      <t>ՆՈՅԵՄԲԵՐՅԱՆԻ ԹԻՎ 2 ՄԱՆԿԱՊԱՐՏԵԶ</t>
    </r>
    <r>
      <rPr>
        <sz val="14"/>
        <rFont val="Calibri"/>
        <family val="2"/>
      </rPr>
      <t>»</t>
    </r>
    <r>
      <rPr>
        <sz val="14"/>
        <rFont val="Arial LatArm"/>
        <family val="2"/>
      </rPr>
      <t xml:space="preserve"> ՀՈԱԿ-Ի  2023 ԹՎԱԿԱՆԻ Ð²êîÆø²òàôò²ÎÀ ºì ä²ÞîàÜ²ÚÆÜ ¸ðàôÚø²â²öºðÀ ԵՎ ԱՇԽԱՏԱԿԻՑՆԵՐԻ 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</si>
  <si>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ԿՈԹԻԻ ՄՍՈՒՐ-ՄԱՆԿԱՊԱՐՏԵԶ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</si>
  <si>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ՈՍԿԵՎԱՆԻ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</si>
  <si>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ԲԵՐԴԱՎԱՆԻ ՄՍՈՒՐ-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</si>
  <si>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ԿՈՂԲԻ ԹԻՎ 1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</si>
  <si>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ԿՈՂԲԻ ԹԻՎ 2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</si>
  <si>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ԶՈՐԱԿԱՆԻ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</si>
  <si>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ԱՅՐՈՒՄԻ 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</si>
  <si>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ԱՐՃԻՍԻ 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</si>
  <si>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ՀԱՂԹԱՆԱԿԻ 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</si>
  <si>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ՊՏՂԱՎԱՆԻ 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2023 ԹՎԱԿԱՆԻ Ð²êîÆø²òàôò²ÎÀ ºì ä²ÞîàÜ²ÚÆÜ ¸ðàôÚø²â²öºðÀ ԵՎ ԱՇԽԱՏԱԿԻՑՆԵՐԻ ԹՎԱՔԱՆԱԿԸ</t>
    </r>
  </si>
  <si>
    <r>
      <t xml:space="preserve">ՆՈՅԵՄԲԵՐՅԱՆ ՀԱՄԱՅՆՔԻ  </t>
    </r>
    <r>
      <rPr>
        <sz val="16"/>
        <rFont val="Calibri"/>
        <family val="2"/>
      </rPr>
      <t>«</t>
    </r>
    <r>
      <rPr>
        <sz val="16"/>
        <rFont val="Arial LatArm"/>
        <family val="2"/>
      </rPr>
      <t>ԲԱԳՐԱՏԱՇԵՆ ՄԱՆԿԱՊԱՐՏԵԶ</t>
    </r>
    <r>
      <rPr>
        <sz val="16"/>
        <rFont val="Calibri"/>
        <family val="2"/>
      </rPr>
      <t>»</t>
    </r>
    <r>
      <rPr>
        <sz val="16"/>
        <rFont val="Arial LatArm"/>
        <family val="2"/>
      </rPr>
      <t xml:space="preserve"> ՀՈԱԿ-Ի 2023 ԹՎԱԿԱՆԻ Ð²êîÆø²òàôò²ÎÀ ºì ä²ÞîàÜ²ÚÆÜ ¸ðàôÚø²â²öºðÀ ԵՎ ԱՇԽԱՏԱԿԻՑՆԵՐԻ ԹՎԱՔԱՆԱԿԸ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</si>
  <si>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ՆՈՅԵՄԲԵՐՅԱՆԻ ԵՐԱԺՇՏԱԿԱՆ ԴՊՐՈՑ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                                                                                                                                 ՀՈԱԿ-Ի ԱՇԽԱՏԱԿԻՑՆԵՐԻ  2023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</si>
  <si>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ՀԱՄԱՅՆՔԱՅԻՆ ՄԱՐԶԱԴՊՐՈՑ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                                                                                                                                  ՀՈԱԿ-Ի ԱՇԽԱՏԱԿԻՑՆԵՐԻ  2023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</si>
  <si>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ԿՈԹԻԻ ՄՇԱԿՈՒՅԹԻ ԿԵՆՏՐՈՆ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ՀՈԱԿ-Ի ԱՇԽԱՏԱԿԻՑՆԵՐԻ  2023 ԹՎԱԿԱՆԻ ՀԱՍՏԻՔԱՑՈՒՑԱԿԸ, ՊԱՇՏՈՆԱՅԻՆ ¸ðàôÚø²â²öºðÀ ԵՎ ԱՇԽԱՏԱԿԻՑՆԵՐԻ ԹՎԱՔԱՆԱԿԸ 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</si>
  <si>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ՈՍԿԵՎԱՆԻ ՄՇԱԿՈՒՅԹԻ ԿԵՆՏՐՈՆ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                                                                                                                                  ՀՈԱԿ-Ի ԱՇԽԱՏԱԿԻՑՆԵՐԻ  2023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</si>
  <si>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ԿՈՂԲԻ ՄՇԱԿՈՒՅԹԻ ԿԵՆՏՐՈՆ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                                                                                                                                  ՀՈԱԿ-Ի ԱՇԽԱՏԱԿԻՑՆԵՐԻ  2023 ԹՎԱԿԱՆԻ ՀԱՍՏԻՔԱՑՈՒՑԱԿԸ, ՊԱՇՏՈՆԱՅԻՆ ԴՐՈՒՅՔԱՉԱՓԵՐԸ ԵՎ ԱՇԽԱՏԱԿԻՑՆԵՐԻ ԹՎԱՔԱՆԱԿԸ 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</si>
  <si>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ԱՅՐՈՒՄԻ ՄՇԱԿՈՒՅԹԻ ԿԵՆՏՐՈՆ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                                                                                                                                  ՀՈԱԿ-Ի ԱՇԽԱՏԱԿԻՑՆԵՐԻ  2023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</si>
  <si>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b/>
        <sz val="12"/>
        <color theme="1"/>
        <rFont val="Calibri"/>
        <family val="2"/>
      </rPr>
      <t>«</t>
    </r>
    <r>
      <rPr>
        <b/>
        <sz val="12"/>
        <color theme="1"/>
        <rFont val="Calibri"/>
        <family val="2"/>
        <scheme val="minor"/>
      </rPr>
      <t>ՀԱՄԱՅՆՔԱՅԻՆ ՏՆՏԵՍՈՒԹՅՈՒՆԸ ՍՊԱՍԱՐԿՈՂ</t>
    </r>
    <r>
      <rPr>
        <b/>
        <sz val="12"/>
        <color theme="1"/>
        <rFont val="Calibri"/>
        <family val="2"/>
      </rPr>
      <t>»</t>
    </r>
    <r>
      <rPr>
        <b/>
        <sz val="12"/>
        <color theme="1"/>
        <rFont val="Calibri"/>
        <family val="2"/>
        <scheme val="minor"/>
      </rPr>
      <t xml:space="preserve"> ՀՈԱԿ-ի
ԱՇԽԱՏԱԿԻՑՆԵՐԻ ԹՎԱՔԱՆԱԿԸ, ՀԱՍՏԻՔԱՑՈՒՑԱԿԸ ԵՎ ՊԱՇՏՈՆԱՅԻՆ ԴՐՈՒՅՔԱՉԱՓԵՐԸ
1.ԱՇԽԱՏԱԿԻՑՆԵՐԻ ԹՎԱՔԱՆԱԿԸ  
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</si>
  <si>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ԲԵՐԴԱՎԱՆԻ ԳԱՐԻԿ ԱԼԵՔՍԱՆՅԱՆԻ ԱՆՎԱՆ    ԵՐԱԺՇՏԱԿԱՆ ԴՊՐՈՑ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ՀՈԱԿ-Ի ԱՇԽԱՏԱԿԻՑՆԵՐԻ     2023 ԹՎԱԿԱՆԻ ՀԱՍՏԻՔԱՑՈՒՑԱԿԸ, ՊԱՇՏՈՆԱՅԻՆ ԴՐՈՒՅՔԱՉԱՓԵՐԸ ԵՎ ԱՇԽԱՏԱԿԻՑՆԵՐԻ ԹՎԱՔԱՆԱԿԸ 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</si>
  <si>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ԿՈՂԲԻ ՄԱՆԿԱԿԱՆ ԵՐԱԺՇՏԱԿԱՆ ԴՊՐՈՑ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  ՀՈԱԿ-Ի ԱՇԽԱՏԱԿԻՑՆԵՐԻ  2023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</si>
  <si>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ԱՅՐՈՒՄԻ ԵՐԱԺՇՏԱԿԱՆ ԴՊՐՈՑ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        ՀՈԱԿ-Ի ԱՇԽԱՏԱԿԻՑՆԵՐԻ  2023 ԹՎԱԿԱՆԻ ՀԱՍՏԻՔԱՑՈՒՑԱԿԸ, ՊԱՇՏՈՆԱՅԻՆ ԴՐՈՒՅՔԱՉԱՓԵՐԸ ԵՎ ԱՇԽԱՏԱԿԻՑՆԵՐԻ ԹՎԱՔԱՆԱԿԸ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</si>
  <si>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ԲԱԳՐԱՏԱՇԵՆԻ ԵՐԱԺՇՏԱԿԱՆ ԴՊՐՈՑ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  ՀՈԱԿ-Ի ԱՇԽԱՏԱԿԻՑՆԵՐԻ  2023 ԹՎԱԿԱՆԻ ՀԱՍՏԻՔԱՑՈՒՑԱԿԸ, ՊԱՇՏՈՆԱՅԻՆ ԴՐՈՒՅՔԱՉԱՓԵՐԸ ԵՎ ԱՇԽԱՏԱԿԻՑՆԵՐԻ ԹՎԱՔԱՆԱԿԸ </t>
    </r>
  </si>
  <si>
    <r>
      <t xml:space="preserve">ՆՈՅԵՄԲԵՐՅԱՆ ՀԱՄԱՅՆՔԻ </t>
    </r>
    <r>
      <rPr>
        <sz val="12"/>
        <rFont val="Calibri"/>
        <family val="2"/>
      </rPr>
      <t>«</t>
    </r>
    <r>
      <rPr>
        <sz val="12"/>
        <rFont val="Arial LatArm"/>
        <family val="2"/>
      </rPr>
      <t>ԲԵՐԴԱՎԱՆԻ ԳԵՂԱԳԻՏԱԿԱՆ ԿԵՆՏՐՈՆ</t>
    </r>
    <r>
      <rPr>
        <sz val="12"/>
        <rFont val="Calibri"/>
        <family val="2"/>
      </rPr>
      <t>»</t>
    </r>
    <r>
      <rPr>
        <sz val="12"/>
        <rFont val="Arial LatArm"/>
        <family val="2"/>
      </rPr>
      <t xml:space="preserve">            ՀՈԱԿ-Ի ԱՇԽԱՏԱԿԻՑՆԵՐԻ  2023 ԹՎԱԿԱՆԻ ՀԱՍՏԻՔԱՑՈՒՑԱԿԸ, ՊԱՇՏՈՆԱՅԻՆ ԴՐՈՒՅՔԱՉԱՓԵՐԸ ԵՎ ԱՇԽԱՏԱԿԻՑՆԵՐԻ ԹՎԱՔԱՆԱԿԸ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</si>
</sst>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Arial Unicode"/>
      <family val="2"/>
      <charset val="204"/>
    </font>
    <font>
      <sz val="11"/>
      <color theme="1"/>
      <name val="Arial LatArm"/>
      <family val="2"/>
    </font>
    <font>
      <sz val="16"/>
      <color theme="1"/>
      <name val="Arial LatArm"/>
      <family val="2"/>
    </font>
    <font>
      <sz val="12"/>
      <color theme="1"/>
      <name val="Arial LatArm"/>
      <family val="2"/>
    </font>
    <font>
      <sz val="10"/>
      <color theme="1"/>
      <name val="Arial LatArm"/>
      <family val="2"/>
    </font>
    <font>
      <sz val="10"/>
      <color theme="1"/>
      <name val="Arial Unicode"/>
      <family val="2"/>
      <charset val="204"/>
    </font>
    <font>
      <i/>
      <sz val="11"/>
      <color theme="1"/>
      <name val="Arial LatArm"/>
      <family val="2"/>
    </font>
    <font>
      <sz val="11"/>
      <name val="Arial LatArm"/>
      <family val="2"/>
    </font>
    <font>
      <sz val="16"/>
      <name val="Arial LatArm"/>
      <family val="2"/>
    </font>
    <font>
      <sz val="12"/>
      <name val="Arial LatArm"/>
      <family val="2"/>
    </font>
    <font>
      <sz val="11"/>
      <name val="Arial Unicode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4"/>
      <name val="Arial LatArm"/>
      <family val="2"/>
    </font>
    <font>
      <b/>
      <sz val="12"/>
      <color rgb="FF000000"/>
      <name val="GHEA Grapalat"/>
      <family val="3"/>
    </font>
    <font>
      <b/>
      <sz val="12"/>
      <color theme="1"/>
      <name val="GHEA Grapalat"/>
      <family val="3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 LatArm"/>
      <family val="2"/>
    </font>
    <font>
      <sz val="14"/>
      <name val="Arial LatArm"/>
      <family val="2"/>
    </font>
    <font>
      <sz val="14"/>
      <name val="Calibri"/>
      <family val="2"/>
    </font>
    <font>
      <i/>
      <sz val="16"/>
      <name val="Arial LatArm"/>
      <family val="2"/>
    </font>
    <font>
      <sz val="16"/>
      <name val="Calibri"/>
      <family val="2"/>
    </font>
    <font>
      <sz val="9"/>
      <name val="Arial LatArm"/>
      <family val="2"/>
    </font>
    <font>
      <sz val="8"/>
      <name val="Arial LatArm"/>
      <family val="2"/>
    </font>
    <font>
      <i/>
      <sz val="12"/>
      <name val="Arial LatArm"/>
      <family val="2"/>
    </font>
    <font>
      <i/>
      <sz val="10"/>
      <name val="Arial LatArm"/>
      <family val="2"/>
    </font>
    <font>
      <i/>
      <sz val="11"/>
      <name val="Arial LatArm"/>
      <family val="2"/>
    </font>
    <font>
      <b/>
      <sz val="11"/>
      <name val="Arial LatArm"/>
      <family val="2"/>
    </font>
    <font>
      <sz val="12"/>
      <name val="Calibri"/>
      <family val="2"/>
    </font>
    <font>
      <i/>
      <sz val="11"/>
      <name val="Arial Unicode"/>
      <family val="2"/>
      <charset val="204"/>
    </font>
    <font>
      <b/>
      <sz val="18"/>
      <name val="Arial Unicode"/>
    </font>
    <font>
      <sz val="12"/>
      <name val="Arial Unicode"/>
      <family val="2"/>
      <charset val="204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32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2" fontId="6" fillId="0" borderId="1" xfId="0" applyNumberFormat="1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9" fillId="2" borderId="0" xfId="0" applyFont="1" applyFill="1"/>
    <xf numFmtId="0" fontId="8" fillId="2" borderId="0" xfId="0" applyFont="1" applyFill="1"/>
    <xf numFmtId="2" fontId="8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2" fontId="17" fillId="2" borderId="0" xfId="0" applyNumberFormat="1" applyFont="1" applyFill="1"/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165" fontId="17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1" fontId="9" fillId="2" borderId="0" xfId="0" applyNumberFormat="1" applyFont="1" applyFill="1"/>
    <xf numFmtId="0" fontId="9" fillId="2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43" fontId="9" fillId="2" borderId="0" xfId="1" applyFont="1" applyFill="1"/>
    <xf numFmtId="164" fontId="21" fillId="2" borderId="1" xfId="0" quotePrefix="1" applyNumberFormat="1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165" fontId="9" fillId="2" borderId="0" xfId="1" applyNumberFormat="1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vertical="top"/>
    </xf>
    <xf numFmtId="0" fontId="10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9" fillId="2" borderId="0" xfId="0" applyNumberFormat="1" applyFont="1" applyFill="1"/>
    <xf numFmtId="0" fontId="19" fillId="2" borderId="0" xfId="0" applyFont="1" applyFill="1" applyAlignment="1">
      <alignment vertical="center"/>
    </xf>
    <xf numFmtId="1" fontId="9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/>
    <xf numFmtId="1" fontId="18" fillId="2" borderId="1" xfId="0" applyNumberFormat="1" applyFont="1" applyFill="1" applyBorder="1" applyAlignment="1">
      <alignment horizontal="left" vertical="center" indent="4"/>
    </xf>
    <xf numFmtId="164" fontId="18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8" fillId="2" borderId="10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/>
    <xf numFmtId="164" fontId="27" fillId="2" borderId="1" xfId="0" quotePrefix="1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1" fontId="8" fillId="2" borderId="1" xfId="0" applyNumberFormat="1" applyFont="1" applyFill="1" applyBorder="1" applyAlignment="1">
      <alignment horizontal="left" vertical="center" indent="4"/>
    </xf>
    <xf numFmtId="164" fontId="8" fillId="2" borderId="10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2" fontId="10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1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43" fontId="11" fillId="2" borderId="0" xfId="1" applyFont="1" applyFill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164" fontId="13" fillId="2" borderId="1" xfId="0" quotePrefix="1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" fontId="30" fillId="2" borderId="0" xfId="0" applyNumberFormat="1" applyFont="1" applyFill="1" applyBorder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0" fillId="2" borderId="0" xfId="0" quotePrefix="1" applyFont="1" applyFill="1" applyBorder="1" applyAlignment="1">
      <alignment horizontal="center" vertical="center"/>
    </xf>
    <xf numFmtId="43" fontId="11" fillId="2" borderId="0" xfId="1" applyFont="1" applyFill="1" applyBorder="1"/>
    <xf numFmtId="0" fontId="11" fillId="2" borderId="0" xfId="0" applyFont="1" applyFill="1" applyBorder="1" applyAlignment="1">
      <alignment horizontal="center"/>
    </xf>
    <xf numFmtId="164" fontId="13" fillId="2" borderId="0" xfId="0" quotePrefix="1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/>
    <xf numFmtId="0" fontId="11" fillId="2" borderId="0" xfId="0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/>
    </xf>
    <xf numFmtId="164" fontId="13" fillId="2" borderId="9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2" fontId="11" fillId="2" borderId="0" xfId="0" applyNumberFormat="1" applyFont="1" applyFill="1"/>
    <xf numFmtId="1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10" fillId="2" borderId="0" xfId="0" applyFont="1" applyFill="1" applyAlignment="1">
      <alignment wrapText="1"/>
    </xf>
    <xf numFmtId="165" fontId="11" fillId="2" borderId="0" xfId="1" applyNumberFormat="1" applyFont="1" applyFill="1"/>
    <xf numFmtId="165" fontId="11" fillId="2" borderId="0" xfId="0" applyNumberFormat="1" applyFont="1" applyFill="1"/>
    <xf numFmtId="165" fontId="13" fillId="2" borderId="1" xfId="1" applyNumberFormat="1" applyFont="1" applyFill="1" applyBorder="1" applyAlignment="1">
      <alignment horizontal="center" vertical="center"/>
    </xf>
    <xf numFmtId="165" fontId="31" fillId="2" borderId="12" xfId="0" applyNumberFormat="1" applyFont="1" applyFill="1" applyBorder="1"/>
    <xf numFmtId="165" fontId="8" fillId="2" borderId="0" xfId="0" applyNumberFormat="1" applyFont="1" applyFill="1"/>
    <xf numFmtId="0" fontId="28" fillId="2" borderId="0" xfId="0" applyFont="1" applyFill="1"/>
    <xf numFmtId="0" fontId="23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 wrapText="1"/>
    </xf>
    <xf numFmtId="43" fontId="11" fillId="2" borderId="1" xfId="1" applyFont="1" applyFill="1" applyBorder="1"/>
    <xf numFmtId="0" fontId="8" fillId="2" borderId="9" xfId="0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3" fontId="11" fillId="2" borderId="0" xfId="0" applyNumberFormat="1" applyFont="1" applyFill="1"/>
    <xf numFmtId="0" fontId="10" fillId="2" borderId="0" xfId="0" applyFont="1" applyFill="1" applyAlignment="1">
      <alignment vertical="top" wrapText="1"/>
    </xf>
    <xf numFmtId="0" fontId="13" fillId="2" borderId="0" xfId="0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43" fontId="11" fillId="2" borderId="0" xfId="0" applyNumberFormat="1" applyFont="1" applyFill="1" applyBorder="1"/>
    <xf numFmtId="43" fontId="8" fillId="2" borderId="0" xfId="1" applyFont="1" applyFill="1"/>
    <xf numFmtId="0" fontId="27" fillId="2" borderId="10" xfId="0" applyFont="1" applyFill="1" applyBorder="1" applyAlignment="1">
      <alignment horizontal="left" vertical="center"/>
    </xf>
    <xf numFmtId="0" fontId="27" fillId="2" borderId="11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/>
    </xf>
    <xf numFmtId="0" fontId="9" fillId="2" borderId="0" xfId="0" applyFont="1" applyFill="1" applyAlignment="1">
      <alignment horizontal="center" wrapText="1"/>
    </xf>
    <xf numFmtId="0" fontId="24" fillId="2" borderId="6" xfId="0" applyFont="1" applyFill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0" fontId="21" fillId="2" borderId="10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3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3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00"/>
  <sheetViews>
    <sheetView zoomScale="93" zoomScaleNormal="93" workbookViewId="0">
      <selection activeCell="G652" sqref="G652"/>
    </sheetView>
  </sheetViews>
  <sheetFormatPr defaultColWidth="9.140625" defaultRowHeight="20.25"/>
  <cols>
    <col min="1" max="1" width="3.85546875" style="59" customWidth="1"/>
    <col min="2" max="2" width="6.140625" style="39" customWidth="1"/>
    <col min="3" max="3" width="32.85546875" style="39" customWidth="1"/>
    <col min="4" max="4" width="15.7109375" style="39" customWidth="1"/>
    <col min="5" max="5" width="18.42578125" style="39" customWidth="1"/>
    <col min="6" max="6" width="20.5703125" style="39" customWidth="1"/>
    <col min="7" max="7" width="18.28515625" style="39" customWidth="1"/>
    <col min="8" max="8" width="0.140625" style="39" customWidth="1"/>
    <col min="9" max="9" width="9.140625" style="39" customWidth="1"/>
    <col min="10" max="10" width="17.7109375" style="39" customWidth="1"/>
    <col min="11" max="11" width="23.7109375" style="39" bestFit="1" customWidth="1"/>
    <col min="12" max="16384" width="9.140625" style="39"/>
  </cols>
  <sheetData>
    <row r="2" spans="1:10">
      <c r="E2" s="65"/>
      <c r="F2" s="65"/>
      <c r="G2" s="65"/>
    </row>
    <row r="5" spans="1:10" ht="74.25" customHeight="1">
      <c r="A5" s="59">
        <v>1</v>
      </c>
      <c r="B5" s="199" t="s">
        <v>161</v>
      </c>
      <c r="C5" s="199"/>
      <c r="D5" s="199"/>
      <c r="E5" s="199"/>
      <c r="F5" s="199"/>
      <c r="G5" s="199"/>
    </row>
    <row r="6" spans="1:10" ht="31.5" customHeight="1">
      <c r="B6" s="66"/>
      <c r="C6" s="66"/>
      <c r="D6" s="66"/>
      <c r="E6" s="66"/>
      <c r="F6" s="66"/>
      <c r="G6" s="66"/>
    </row>
    <row r="7" spans="1:10">
      <c r="B7" s="59"/>
      <c r="C7" s="59"/>
      <c r="D7" s="59"/>
      <c r="E7" s="59"/>
      <c r="F7" s="59"/>
      <c r="G7" s="59"/>
    </row>
    <row r="8" spans="1:10">
      <c r="B8" s="67" t="s">
        <v>94</v>
      </c>
      <c r="C8" s="67"/>
      <c r="D8" s="67"/>
      <c r="E8" s="67"/>
      <c r="F8" s="67"/>
      <c r="G8" s="67"/>
      <c r="J8" s="68"/>
    </row>
    <row r="9" spans="1:10" s="75" customFormat="1" ht="66.75" customHeight="1">
      <c r="A9" s="69"/>
      <c r="B9" s="70" t="s">
        <v>0</v>
      </c>
      <c r="C9" s="71" t="s">
        <v>1</v>
      </c>
      <c r="D9" s="72" t="s">
        <v>141</v>
      </c>
      <c r="E9" s="73" t="s">
        <v>142</v>
      </c>
      <c r="F9" s="74" t="s">
        <v>143</v>
      </c>
      <c r="G9" s="73" t="s">
        <v>144</v>
      </c>
    </row>
    <row r="10" spans="1:10">
      <c r="B10" s="60">
        <v>1</v>
      </c>
      <c r="C10" s="61" t="s">
        <v>13</v>
      </c>
      <c r="D10" s="42">
        <v>1</v>
      </c>
      <c r="E10" s="42">
        <v>150000</v>
      </c>
      <c r="F10" s="42" t="s">
        <v>72</v>
      </c>
      <c r="G10" s="42">
        <f t="shared" ref="G10:G23" si="0">D10*E10</f>
        <v>150000</v>
      </c>
    </row>
    <row r="11" spans="1:10">
      <c r="B11" s="60">
        <v>2</v>
      </c>
      <c r="C11" s="61" t="s">
        <v>14</v>
      </c>
      <c r="D11" s="42">
        <v>1</v>
      </c>
      <c r="E11" s="42">
        <v>110000</v>
      </c>
      <c r="F11" s="42" t="s">
        <v>72</v>
      </c>
      <c r="G11" s="42">
        <f t="shared" si="0"/>
        <v>110000</v>
      </c>
    </row>
    <row r="12" spans="1:10">
      <c r="B12" s="60">
        <v>3</v>
      </c>
      <c r="C12" s="61" t="s">
        <v>53</v>
      </c>
      <c r="D12" s="36">
        <v>5.86</v>
      </c>
      <c r="E12" s="42">
        <v>105000</v>
      </c>
      <c r="F12" s="42" t="s">
        <v>72</v>
      </c>
      <c r="G12" s="42">
        <f t="shared" si="0"/>
        <v>615300</v>
      </c>
    </row>
    <row r="13" spans="1:10" ht="31.5">
      <c r="B13" s="60">
        <v>4</v>
      </c>
      <c r="C13" s="76" t="s">
        <v>61</v>
      </c>
      <c r="D13" s="77">
        <v>1</v>
      </c>
      <c r="E13" s="42">
        <v>105000</v>
      </c>
      <c r="F13" s="42" t="s">
        <v>72</v>
      </c>
      <c r="G13" s="42">
        <f t="shared" si="0"/>
        <v>105000</v>
      </c>
    </row>
    <row r="14" spans="1:10">
      <c r="B14" s="60">
        <v>5</v>
      </c>
      <c r="C14" s="61" t="s">
        <v>54</v>
      </c>
      <c r="D14" s="42">
        <v>5.2</v>
      </c>
      <c r="E14" s="42">
        <v>104700</v>
      </c>
      <c r="F14" s="42" t="s">
        <v>72</v>
      </c>
      <c r="G14" s="42">
        <f t="shared" si="0"/>
        <v>544440</v>
      </c>
    </row>
    <row r="15" spans="1:10">
      <c r="B15" s="60">
        <v>6</v>
      </c>
      <c r="C15" s="61" t="s">
        <v>55</v>
      </c>
      <c r="D15" s="36">
        <v>1.25</v>
      </c>
      <c r="E15" s="42">
        <v>105000</v>
      </c>
      <c r="F15" s="42" t="s">
        <v>72</v>
      </c>
      <c r="G15" s="42">
        <f t="shared" si="0"/>
        <v>131250</v>
      </c>
    </row>
    <row r="16" spans="1:10">
      <c r="B16" s="60">
        <v>7</v>
      </c>
      <c r="C16" s="76" t="s">
        <v>56</v>
      </c>
      <c r="D16" s="78">
        <v>1</v>
      </c>
      <c r="E16" s="42">
        <v>105000</v>
      </c>
      <c r="F16" s="42" t="s">
        <v>72</v>
      </c>
      <c r="G16" s="42">
        <f t="shared" si="0"/>
        <v>105000</v>
      </c>
    </row>
    <row r="17" spans="2:18">
      <c r="B17" s="60">
        <v>8</v>
      </c>
      <c r="C17" s="61" t="s">
        <v>57</v>
      </c>
      <c r="D17" s="42">
        <v>1</v>
      </c>
      <c r="E17" s="78">
        <v>96840</v>
      </c>
      <c r="F17" s="42" t="s">
        <v>72</v>
      </c>
      <c r="G17" s="42">
        <f t="shared" si="0"/>
        <v>96840</v>
      </c>
    </row>
    <row r="18" spans="2:18">
      <c r="B18" s="60">
        <v>9</v>
      </c>
      <c r="C18" s="61" t="s">
        <v>57</v>
      </c>
      <c r="D18" s="42">
        <v>1.5</v>
      </c>
      <c r="E18" s="42">
        <v>104700</v>
      </c>
      <c r="F18" s="42" t="s">
        <v>72</v>
      </c>
      <c r="G18" s="42">
        <f t="shared" si="0"/>
        <v>157050</v>
      </c>
    </row>
    <row r="19" spans="2:18">
      <c r="B19" s="60">
        <v>10</v>
      </c>
      <c r="C19" s="61" t="s">
        <v>35</v>
      </c>
      <c r="D19" s="79">
        <v>1</v>
      </c>
      <c r="E19" s="42">
        <v>104700</v>
      </c>
      <c r="F19" s="42" t="s">
        <v>72</v>
      </c>
      <c r="G19" s="42">
        <f t="shared" si="0"/>
        <v>104700</v>
      </c>
    </row>
    <row r="20" spans="2:18">
      <c r="B20" s="60">
        <v>11</v>
      </c>
      <c r="C20" s="61" t="s">
        <v>58</v>
      </c>
      <c r="D20" s="36">
        <v>1.25</v>
      </c>
      <c r="E20" s="42">
        <v>104700</v>
      </c>
      <c r="F20" s="42" t="s">
        <v>72</v>
      </c>
      <c r="G20" s="42">
        <f t="shared" si="0"/>
        <v>130875</v>
      </c>
      <c r="I20" s="39">
        <v>2022</v>
      </c>
      <c r="K20" s="39">
        <v>26272920</v>
      </c>
    </row>
    <row r="21" spans="2:18">
      <c r="B21" s="60">
        <v>12</v>
      </c>
      <c r="C21" s="61" t="s">
        <v>46</v>
      </c>
      <c r="D21" s="36">
        <v>1</v>
      </c>
      <c r="E21" s="42">
        <v>96840</v>
      </c>
      <c r="F21" s="42" t="s">
        <v>72</v>
      </c>
      <c r="G21" s="42">
        <f t="shared" si="0"/>
        <v>96840</v>
      </c>
    </row>
    <row r="22" spans="2:18">
      <c r="B22" s="60">
        <v>13</v>
      </c>
      <c r="C22" s="61" t="s">
        <v>59</v>
      </c>
      <c r="D22" s="36">
        <v>0.25</v>
      </c>
      <c r="E22" s="42">
        <v>104700</v>
      </c>
      <c r="F22" s="42" t="s">
        <v>72</v>
      </c>
      <c r="G22" s="42">
        <f t="shared" si="0"/>
        <v>26175</v>
      </c>
      <c r="I22" s="39">
        <v>2023</v>
      </c>
      <c r="K22" s="80">
        <f>12*G24</f>
        <v>29109840</v>
      </c>
      <c r="R22" s="80"/>
    </row>
    <row r="23" spans="2:18">
      <c r="B23" s="60">
        <v>14</v>
      </c>
      <c r="C23" s="61" t="s">
        <v>64</v>
      </c>
      <c r="D23" s="36">
        <v>0.5</v>
      </c>
      <c r="E23" s="42">
        <v>104700</v>
      </c>
      <c r="F23" s="42" t="s">
        <v>72</v>
      </c>
      <c r="G23" s="42">
        <f t="shared" si="0"/>
        <v>52350</v>
      </c>
    </row>
    <row r="24" spans="2:18">
      <c r="B24" s="200" t="s">
        <v>11</v>
      </c>
      <c r="C24" s="200"/>
      <c r="D24" s="36">
        <f>SUM(D10:D23)</f>
        <v>22.81</v>
      </c>
      <c r="E24" s="81"/>
      <c r="F24" s="82"/>
      <c r="G24" s="97">
        <f>SUM(G10:G23)</f>
        <v>2425820</v>
      </c>
      <c r="K24" s="83"/>
    </row>
    <row r="28" spans="2:18" ht="27.75" customHeight="1">
      <c r="C28" s="84"/>
    </row>
    <row r="46" ht="85.5" customHeight="1"/>
    <row r="49" spans="1:7">
      <c r="E49" s="85"/>
      <c r="F49" s="85"/>
      <c r="G49" s="85"/>
    </row>
    <row r="50" spans="1:7">
      <c r="E50" s="85"/>
      <c r="F50" s="85"/>
      <c r="G50" s="85"/>
    </row>
    <row r="52" spans="1:7">
      <c r="B52" s="86"/>
      <c r="C52" s="86"/>
      <c r="D52" s="86"/>
      <c r="E52" s="86"/>
      <c r="F52" s="86"/>
      <c r="G52" s="86"/>
    </row>
    <row r="53" spans="1:7" ht="58.5" customHeight="1">
      <c r="A53" s="59">
        <v>2</v>
      </c>
      <c r="B53" s="202" t="s">
        <v>162</v>
      </c>
      <c r="C53" s="202"/>
      <c r="D53" s="202"/>
      <c r="E53" s="202"/>
      <c r="F53" s="202"/>
      <c r="G53" s="202"/>
    </row>
    <row r="54" spans="1:7">
      <c r="B54" s="59"/>
      <c r="C54" s="59"/>
      <c r="D54" s="59"/>
      <c r="E54" s="59"/>
      <c r="F54" s="59"/>
      <c r="G54" s="59"/>
    </row>
    <row r="55" spans="1:7">
      <c r="B55" s="191" t="s">
        <v>94</v>
      </c>
      <c r="C55" s="191"/>
      <c r="D55" s="191"/>
      <c r="E55" s="191"/>
      <c r="F55" s="191"/>
      <c r="G55" s="191"/>
    </row>
    <row r="56" spans="1:7" s="75" customFormat="1" ht="63" customHeight="1">
      <c r="A56" s="69"/>
      <c r="B56" s="70" t="s">
        <v>0</v>
      </c>
      <c r="C56" s="71" t="s">
        <v>1</v>
      </c>
      <c r="D56" s="72" t="s">
        <v>141</v>
      </c>
      <c r="E56" s="73" t="s">
        <v>142</v>
      </c>
      <c r="F56" s="74" t="s">
        <v>143</v>
      </c>
      <c r="G56" s="73" t="s">
        <v>144</v>
      </c>
    </row>
    <row r="57" spans="1:7">
      <c r="B57" s="60">
        <v>1</v>
      </c>
      <c r="C57" s="61" t="s">
        <v>13</v>
      </c>
      <c r="D57" s="79">
        <v>1</v>
      </c>
      <c r="E57" s="42">
        <v>150000</v>
      </c>
      <c r="F57" s="42" t="s">
        <v>72</v>
      </c>
      <c r="G57" s="42">
        <f t="shared" ref="G57:G72" si="1">D57*E57</f>
        <v>150000</v>
      </c>
    </row>
    <row r="58" spans="1:7">
      <c r="B58" s="60">
        <v>2</v>
      </c>
      <c r="C58" s="61" t="s">
        <v>14</v>
      </c>
      <c r="D58" s="42">
        <v>1.5</v>
      </c>
      <c r="E58" s="42">
        <v>110000</v>
      </c>
      <c r="F58" s="42" t="s">
        <v>72</v>
      </c>
      <c r="G58" s="42">
        <f t="shared" si="1"/>
        <v>165000</v>
      </c>
    </row>
    <row r="59" spans="1:7">
      <c r="B59" s="60">
        <v>3</v>
      </c>
      <c r="C59" s="61" t="s">
        <v>53</v>
      </c>
      <c r="D59" s="79">
        <v>6</v>
      </c>
      <c r="E59" s="42">
        <v>105000</v>
      </c>
      <c r="F59" s="42" t="s">
        <v>72</v>
      </c>
      <c r="G59" s="42">
        <f t="shared" si="1"/>
        <v>630000</v>
      </c>
    </row>
    <row r="60" spans="1:7">
      <c r="B60" s="60">
        <v>4</v>
      </c>
      <c r="C60" s="61" t="s">
        <v>60</v>
      </c>
      <c r="D60" s="42">
        <v>1.5</v>
      </c>
      <c r="E60" s="42">
        <v>105000</v>
      </c>
      <c r="F60" s="42" t="s">
        <v>72</v>
      </c>
      <c r="G60" s="42">
        <f t="shared" si="1"/>
        <v>157500</v>
      </c>
    </row>
    <row r="61" spans="1:7" ht="21.75" customHeight="1">
      <c r="B61" s="87">
        <v>5</v>
      </c>
      <c r="C61" s="76" t="s">
        <v>61</v>
      </c>
      <c r="D61" s="77">
        <v>1</v>
      </c>
      <c r="E61" s="42">
        <v>105000</v>
      </c>
      <c r="F61" s="42" t="s">
        <v>72</v>
      </c>
      <c r="G61" s="42">
        <f t="shared" si="1"/>
        <v>105000</v>
      </c>
    </row>
    <row r="62" spans="1:7">
      <c r="B62" s="60">
        <v>6</v>
      </c>
      <c r="C62" s="61" t="s">
        <v>54</v>
      </c>
      <c r="D62" s="42">
        <v>1.1000000000000001</v>
      </c>
      <c r="E62" s="42">
        <v>96840</v>
      </c>
      <c r="F62" s="42" t="s">
        <v>72</v>
      </c>
      <c r="G62" s="42">
        <f t="shared" si="1"/>
        <v>106524.00000000001</v>
      </c>
    </row>
    <row r="63" spans="1:7">
      <c r="B63" s="60">
        <v>7</v>
      </c>
      <c r="C63" s="61" t="s">
        <v>54</v>
      </c>
      <c r="D63" s="42">
        <v>5.5</v>
      </c>
      <c r="E63" s="42">
        <v>104700</v>
      </c>
      <c r="F63" s="42" t="s">
        <v>72</v>
      </c>
      <c r="G63" s="42">
        <f t="shared" si="1"/>
        <v>575850</v>
      </c>
    </row>
    <row r="64" spans="1:7">
      <c r="B64" s="60">
        <v>8</v>
      </c>
      <c r="C64" s="61" t="s">
        <v>55</v>
      </c>
      <c r="D64" s="36">
        <v>0.75</v>
      </c>
      <c r="E64" s="78">
        <v>110000</v>
      </c>
      <c r="F64" s="42" t="s">
        <v>72</v>
      </c>
      <c r="G64" s="42">
        <f t="shared" si="1"/>
        <v>82500</v>
      </c>
    </row>
    <row r="65" spans="2:11">
      <c r="B65" s="87">
        <v>9</v>
      </c>
      <c r="C65" s="76" t="s">
        <v>56</v>
      </c>
      <c r="D65" s="78">
        <v>1</v>
      </c>
      <c r="E65" s="78">
        <v>104700</v>
      </c>
      <c r="F65" s="42" t="s">
        <v>72</v>
      </c>
      <c r="G65" s="42">
        <f t="shared" si="1"/>
        <v>104700</v>
      </c>
    </row>
    <row r="66" spans="2:11">
      <c r="B66" s="60">
        <v>11</v>
      </c>
      <c r="C66" s="61" t="s">
        <v>62</v>
      </c>
      <c r="D66" s="79">
        <v>1</v>
      </c>
      <c r="E66" s="42">
        <v>104700</v>
      </c>
      <c r="F66" s="42" t="s">
        <v>72</v>
      </c>
      <c r="G66" s="42">
        <f t="shared" si="1"/>
        <v>104700</v>
      </c>
    </row>
    <row r="67" spans="2:11">
      <c r="B67" s="60">
        <v>12</v>
      </c>
      <c r="C67" s="61" t="s">
        <v>57</v>
      </c>
      <c r="D67" s="79">
        <v>1</v>
      </c>
      <c r="E67" s="42">
        <v>96840</v>
      </c>
      <c r="F67" s="42" t="s">
        <v>72</v>
      </c>
      <c r="G67" s="42">
        <f t="shared" si="1"/>
        <v>96840</v>
      </c>
    </row>
    <row r="68" spans="2:11">
      <c r="B68" s="60">
        <v>13</v>
      </c>
      <c r="C68" s="61" t="s">
        <v>35</v>
      </c>
      <c r="D68" s="79">
        <v>1</v>
      </c>
      <c r="E68" s="42">
        <v>96840</v>
      </c>
      <c r="F68" s="42" t="s">
        <v>72</v>
      </c>
      <c r="G68" s="42">
        <f t="shared" si="1"/>
        <v>96840</v>
      </c>
    </row>
    <row r="69" spans="2:11">
      <c r="B69" s="60">
        <v>14</v>
      </c>
      <c r="C69" s="61" t="s">
        <v>58</v>
      </c>
      <c r="D69" s="36">
        <v>0.75</v>
      </c>
      <c r="E69" s="42">
        <v>110000</v>
      </c>
      <c r="F69" s="42" t="s">
        <v>72</v>
      </c>
      <c r="G69" s="42">
        <f t="shared" si="1"/>
        <v>82500</v>
      </c>
    </row>
    <row r="70" spans="2:11">
      <c r="B70" s="60">
        <v>15</v>
      </c>
      <c r="C70" s="61" t="s">
        <v>46</v>
      </c>
      <c r="D70" s="36">
        <v>1</v>
      </c>
      <c r="E70" s="42">
        <v>96840</v>
      </c>
      <c r="F70" s="42" t="s">
        <v>72</v>
      </c>
      <c r="G70" s="42">
        <f t="shared" si="1"/>
        <v>96840</v>
      </c>
      <c r="I70" s="39">
        <v>2022</v>
      </c>
      <c r="K70" s="39">
        <v>30584400</v>
      </c>
    </row>
    <row r="71" spans="2:11">
      <c r="B71" s="60">
        <v>16</v>
      </c>
      <c r="C71" s="61" t="s">
        <v>59</v>
      </c>
      <c r="D71" s="36">
        <v>0.5</v>
      </c>
      <c r="E71" s="42">
        <v>104700</v>
      </c>
      <c r="F71" s="42" t="s">
        <v>72</v>
      </c>
      <c r="G71" s="42">
        <f t="shared" si="1"/>
        <v>52350</v>
      </c>
    </row>
    <row r="72" spans="2:11">
      <c r="B72" s="60">
        <v>17</v>
      </c>
      <c r="C72" s="61" t="s">
        <v>64</v>
      </c>
      <c r="D72" s="36">
        <v>0.5</v>
      </c>
      <c r="E72" s="88">
        <v>104700</v>
      </c>
      <c r="F72" s="42" t="s">
        <v>72</v>
      </c>
      <c r="G72" s="42">
        <f t="shared" si="1"/>
        <v>52350</v>
      </c>
      <c r="I72" s="39">
        <v>2023</v>
      </c>
      <c r="K72" s="80">
        <f>12*G73</f>
        <v>31913928</v>
      </c>
    </row>
    <row r="73" spans="2:11">
      <c r="B73" s="203" t="s">
        <v>11</v>
      </c>
      <c r="C73" s="204"/>
      <c r="D73" s="42">
        <f>SUM(D57:D72)</f>
        <v>25.1</v>
      </c>
      <c r="E73" s="42">
        <f t="shared" ref="E73:F73" si="2">SUM(E57:E72)</f>
        <v>1705860</v>
      </c>
      <c r="F73" s="42">
        <f t="shared" si="2"/>
        <v>0</v>
      </c>
      <c r="G73" s="97">
        <f>SUM(G57:G72)</f>
        <v>2659494</v>
      </c>
    </row>
    <row r="74" spans="2:11" ht="24" customHeight="1"/>
    <row r="77" spans="2:11">
      <c r="C77" s="84"/>
    </row>
    <row r="91" spans="2:7">
      <c r="B91" s="89"/>
      <c r="C91" s="89"/>
      <c r="D91" s="89"/>
      <c r="E91" s="89"/>
      <c r="F91" s="89"/>
      <c r="G91" s="89"/>
    </row>
    <row r="92" spans="2:7">
      <c r="B92" s="89"/>
      <c r="C92" s="89"/>
      <c r="D92" s="89"/>
      <c r="E92" s="195"/>
      <c r="F92" s="195"/>
      <c r="G92" s="195"/>
    </row>
    <row r="93" spans="2:7">
      <c r="B93" s="89"/>
      <c r="C93" s="89"/>
      <c r="D93" s="89"/>
      <c r="E93" s="89"/>
      <c r="F93" s="89"/>
      <c r="G93" s="89"/>
    </row>
    <row r="94" spans="2:7">
      <c r="B94" s="89"/>
      <c r="C94" s="89"/>
      <c r="D94" s="89"/>
      <c r="E94" s="89"/>
      <c r="F94" s="89"/>
      <c r="G94" s="89"/>
    </row>
    <row r="95" spans="2:7">
      <c r="B95" s="90"/>
      <c r="C95" s="91"/>
      <c r="D95" s="91"/>
      <c r="E95" s="91"/>
      <c r="F95" s="91"/>
      <c r="G95" s="91"/>
    </row>
    <row r="96" spans="2:7">
      <c r="B96" s="196"/>
      <c r="C96" s="196"/>
      <c r="D96" s="196"/>
      <c r="E96" s="196"/>
      <c r="F96" s="196"/>
      <c r="G96" s="196"/>
    </row>
    <row r="97" spans="1:7">
      <c r="B97" s="92"/>
      <c r="C97" s="92"/>
      <c r="D97" s="92"/>
      <c r="E97" s="92"/>
      <c r="F97" s="92"/>
      <c r="G97" s="92"/>
    </row>
    <row r="98" spans="1:7">
      <c r="B98" s="193"/>
      <c r="C98" s="193"/>
      <c r="D98" s="193"/>
      <c r="E98" s="193"/>
      <c r="F98" s="193"/>
      <c r="G98" s="193"/>
    </row>
    <row r="99" spans="1:7">
      <c r="B99" s="194"/>
      <c r="C99" s="194"/>
      <c r="D99" s="194"/>
      <c r="E99" s="194"/>
      <c r="F99" s="194"/>
      <c r="G99" s="194"/>
    </row>
    <row r="100" spans="1:7" ht="93.75" customHeight="1">
      <c r="D100" s="93"/>
    </row>
    <row r="102" spans="1:7" ht="40.5" customHeight="1"/>
    <row r="103" spans="1:7" ht="24" customHeight="1"/>
    <row r="104" spans="1:7">
      <c r="B104" s="94"/>
      <c r="C104" s="84"/>
      <c r="D104" s="84"/>
      <c r="E104" s="84"/>
      <c r="F104" s="84"/>
      <c r="G104" s="84"/>
    </row>
    <row r="105" spans="1:7">
      <c r="B105" s="190"/>
      <c r="C105" s="190"/>
      <c r="D105" s="190"/>
      <c r="E105" s="190"/>
      <c r="F105" s="190"/>
      <c r="G105" s="190"/>
    </row>
    <row r="106" spans="1:7" ht="87" customHeight="1">
      <c r="A106" s="59">
        <v>3</v>
      </c>
      <c r="B106" s="190" t="s">
        <v>163</v>
      </c>
      <c r="C106" s="190"/>
      <c r="D106" s="190"/>
      <c r="E106" s="190"/>
      <c r="F106" s="190"/>
      <c r="G106" s="190"/>
    </row>
    <row r="107" spans="1:7">
      <c r="B107" s="185" t="s">
        <v>47</v>
      </c>
      <c r="C107" s="185"/>
    </row>
    <row r="108" spans="1:7" ht="47.25">
      <c r="B108" s="70" t="s">
        <v>0</v>
      </c>
      <c r="C108" s="71" t="s">
        <v>1</v>
      </c>
      <c r="D108" s="72" t="s">
        <v>141</v>
      </c>
      <c r="E108" s="73" t="s">
        <v>142</v>
      </c>
      <c r="F108" s="74" t="s">
        <v>143</v>
      </c>
      <c r="G108" s="73" t="s">
        <v>144</v>
      </c>
    </row>
    <row r="109" spans="1:7">
      <c r="B109" s="60">
        <v>1</v>
      </c>
      <c r="C109" s="61" t="s">
        <v>13</v>
      </c>
      <c r="D109" s="36">
        <v>1</v>
      </c>
      <c r="E109" s="42">
        <v>125000</v>
      </c>
      <c r="F109" s="42" t="s">
        <v>72</v>
      </c>
      <c r="G109" s="42">
        <f t="shared" ref="G109:G124" si="3">D109*E109</f>
        <v>125000</v>
      </c>
    </row>
    <row r="110" spans="1:7">
      <c r="B110" s="60">
        <v>2</v>
      </c>
      <c r="C110" s="61" t="s">
        <v>61</v>
      </c>
      <c r="D110" s="36">
        <v>0.25</v>
      </c>
      <c r="E110" s="42">
        <v>105000</v>
      </c>
      <c r="F110" s="42" t="s">
        <v>72</v>
      </c>
      <c r="G110" s="42">
        <f t="shared" si="3"/>
        <v>26250</v>
      </c>
    </row>
    <row r="111" spans="1:7">
      <c r="B111" s="60"/>
      <c r="C111" s="61" t="s">
        <v>64</v>
      </c>
      <c r="D111" s="36">
        <v>0.25</v>
      </c>
      <c r="E111" s="42">
        <v>105000</v>
      </c>
      <c r="F111" s="42" t="s">
        <v>72</v>
      </c>
      <c r="G111" s="42">
        <f t="shared" si="3"/>
        <v>26250</v>
      </c>
    </row>
    <row r="112" spans="1:7">
      <c r="B112" s="60">
        <v>3</v>
      </c>
      <c r="C112" s="61" t="s">
        <v>14</v>
      </c>
      <c r="D112" s="36">
        <v>0.5</v>
      </c>
      <c r="E112" s="42">
        <v>105000</v>
      </c>
      <c r="F112" s="42" t="s">
        <v>72</v>
      </c>
      <c r="G112" s="42">
        <f t="shared" si="3"/>
        <v>52500</v>
      </c>
    </row>
    <row r="113" spans="1:11">
      <c r="A113" s="92"/>
      <c r="B113" s="60">
        <v>4</v>
      </c>
      <c r="C113" s="61" t="s">
        <v>53</v>
      </c>
      <c r="D113" s="36">
        <v>2.2400000000000002</v>
      </c>
      <c r="E113" s="42">
        <v>105000</v>
      </c>
      <c r="F113" s="42" t="s">
        <v>72</v>
      </c>
      <c r="G113" s="42">
        <f t="shared" si="3"/>
        <v>235200.00000000003</v>
      </c>
    </row>
    <row r="114" spans="1:11">
      <c r="A114" s="92"/>
      <c r="B114" s="60">
        <v>5</v>
      </c>
      <c r="C114" s="61" t="s">
        <v>55</v>
      </c>
      <c r="D114" s="37">
        <v>0.5</v>
      </c>
      <c r="E114" s="42">
        <v>105000</v>
      </c>
      <c r="F114" s="42" t="s">
        <v>72</v>
      </c>
      <c r="G114" s="42">
        <f t="shared" si="3"/>
        <v>52500</v>
      </c>
    </row>
    <row r="115" spans="1:11">
      <c r="A115" s="92"/>
      <c r="B115" s="60">
        <v>6</v>
      </c>
      <c r="C115" s="61" t="s">
        <v>54</v>
      </c>
      <c r="D115" s="36">
        <v>2</v>
      </c>
      <c r="E115" s="42">
        <v>104700</v>
      </c>
      <c r="F115" s="42" t="s">
        <v>72</v>
      </c>
      <c r="G115" s="42">
        <f t="shared" si="3"/>
        <v>209400</v>
      </c>
    </row>
    <row r="116" spans="1:11">
      <c r="A116" s="92"/>
      <c r="B116" s="60">
        <v>7</v>
      </c>
      <c r="C116" s="61" t="s">
        <v>56</v>
      </c>
      <c r="D116" s="36">
        <v>0.5</v>
      </c>
      <c r="E116" s="42">
        <v>104700</v>
      </c>
      <c r="F116" s="42" t="s">
        <v>72</v>
      </c>
      <c r="G116" s="42">
        <f t="shared" si="3"/>
        <v>52350</v>
      </c>
    </row>
    <row r="117" spans="1:11">
      <c r="A117" s="92"/>
      <c r="B117" s="60">
        <v>8</v>
      </c>
      <c r="C117" s="61" t="s">
        <v>35</v>
      </c>
      <c r="D117" s="36">
        <v>0.5</v>
      </c>
      <c r="E117" s="42">
        <v>96840</v>
      </c>
      <c r="F117" s="42" t="s">
        <v>72</v>
      </c>
      <c r="G117" s="42">
        <f t="shared" si="3"/>
        <v>48420</v>
      </c>
    </row>
    <row r="118" spans="1:11">
      <c r="A118" s="92"/>
      <c r="B118" s="60">
        <v>9</v>
      </c>
      <c r="C118" s="76" t="s">
        <v>57</v>
      </c>
      <c r="D118" s="37">
        <v>1</v>
      </c>
      <c r="E118" s="78">
        <v>104700</v>
      </c>
      <c r="F118" s="42" t="s">
        <v>72</v>
      </c>
      <c r="G118" s="42">
        <f t="shared" si="3"/>
        <v>104700</v>
      </c>
    </row>
    <row r="119" spans="1:11">
      <c r="A119" s="92"/>
      <c r="B119" s="60">
        <v>10</v>
      </c>
      <c r="C119" s="61" t="s">
        <v>62</v>
      </c>
      <c r="D119" s="36">
        <v>0.5</v>
      </c>
      <c r="E119" s="78">
        <v>104700</v>
      </c>
      <c r="F119" s="42" t="s">
        <v>72</v>
      </c>
      <c r="G119" s="42">
        <f t="shared" si="3"/>
        <v>52350</v>
      </c>
    </row>
    <row r="120" spans="1:11">
      <c r="A120" s="92"/>
      <c r="B120" s="60">
        <v>11</v>
      </c>
      <c r="C120" s="61" t="s">
        <v>46</v>
      </c>
      <c r="D120" s="36">
        <v>1</v>
      </c>
      <c r="E120" s="78">
        <v>104700</v>
      </c>
      <c r="F120" s="42" t="s">
        <v>72</v>
      </c>
      <c r="G120" s="42">
        <f t="shared" si="3"/>
        <v>104700</v>
      </c>
    </row>
    <row r="121" spans="1:11">
      <c r="A121" s="92"/>
      <c r="B121" s="60">
        <v>12</v>
      </c>
      <c r="C121" s="61" t="s">
        <v>69</v>
      </c>
      <c r="D121" s="36">
        <v>0.5</v>
      </c>
      <c r="E121" s="78">
        <v>104700</v>
      </c>
      <c r="F121" s="42" t="s">
        <v>72</v>
      </c>
      <c r="G121" s="42">
        <f t="shared" si="3"/>
        <v>52350</v>
      </c>
    </row>
    <row r="122" spans="1:11">
      <c r="A122" s="92"/>
      <c r="B122" s="60">
        <v>13</v>
      </c>
      <c r="C122" s="61" t="s">
        <v>69</v>
      </c>
      <c r="D122" s="36">
        <v>0.5</v>
      </c>
      <c r="E122" s="78">
        <v>96840</v>
      </c>
      <c r="F122" s="42" t="s">
        <v>72</v>
      </c>
      <c r="G122" s="42">
        <f t="shared" si="3"/>
        <v>48420</v>
      </c>
      <c r="I122" s="39">
        <v>2022</v>
      </c>
      <c r="K122" s="39">
        <v>11886000</v>
      </c>
    </row>
    <row r="123" spans="1:11">
      <c r="A123" s="92"/>
      <c r="B123" s="60">
        <v>14</v>
      </c>
      <c r="C123" s="61" t="s">
        <v>21</v>
      </c>
      <c r="D123" s="36">
        <v>0.5</v>
      </c>
      <c r="E123" s="78">
        <v>104700</v>
      </c>
      <c r="F123" s="42" t="s">
        <v>72</v>
      </c>
      <c r="G123" s="42">
        <f t="shared" si="3"/>
        <v>52350</v>
      </c>
    </row>
    <row r="124" spans="1:11">
      <c r="A124" s="92"/>
      <c r="B124" s="60">
        <v>15</v>
      </c>
      <c r="C124" s="61" t="s">
        <v>59</v>
      </c>
      <c r="D124" s="36">
        <v>0.5</v>
      </c>
      <c r="E124" s="42">
        <v>96840</v>
      </c>
      <c r="F124" s="42" t="s">
        <v>72</v>
      </c>
      <c r="G124" s="42">
        <f t="shared" si="3"/>
        <v>48420</v>
      </c>
      <c r="I124" s="39">
        <v>2023</v>
      </c>
      <c r="K124" s="80">
        <f>G125*12</f>
        <v>15493920</v>
      </c>
    </row>
    <row r="125" spans="1:11">
      <c r="A125" s="92"/>
      <c r="B125" s="200" t="s">
        <v>11</v>
      </c>
      <c r="C125" s="200"/>
      <c r="D125" s="36">
        <f>SUM(D109:D124)</f>
        <v>12.24</v>
      </c>
      <c r="E125" s="81"/>
      <c r="F125" s="82"/>
      <c r="G125" s="42">
        <f>SUM(G109:G124)</f>
        <v>1291160</v>
      </c>
    </row>
    <row r="126" spans="1:11" ht="25.5" customHeight="1">
      <c r="A126" s="92"/>
      <c r="B126" s="92"/>
      <c r="C126" s="89"/>
      <c r="D126" s="95"/>
      <c r="E126" s="96"/>
      <c r="F126" s="92"/>
      <c r="G126" s="92"/>
    </row>
    <row r="127" spans="1:11">
      <c r="A127" s="92"/>
    </row>
    <row r="128" spans="1:11">
      <c r="A128" s="92"/>
    </row>
    <row r="129" spans="1:3">
      <c r="A129" s="92"/>
      <c r="C129" s="84"/>
    </row>
    <row r="130" spans="1:3">
      <c r="A130" s="92"/>
    </row>
    <row r="131" spans="1:3">
      <c r="A131" s="92"/>
    </row>
    <row r="132" spans="1:3">
      <c r="A132" s="92"/>
    </row>
    <row r="133" spans="1:3">
      <c r="A133" s="92"/>
    </row>
    <row r="134" spans="1:3">
      <c r="A134" s="92"/>
    </row>
    <row r="135" spans="1:3">
      <c r="A135" s="92"/>
    </row>
    <row r="136" spans="1:3">
      <c r="A136" s="92"/>
    </row>
    <row r="137" spans="1:3">
      <c r="A137" s="92"/>
    </row>
    <row r="138" spans="1:3">
      <c r="A138" s="92"/>
    </row>
    <row r="139" spans="1:3">
      <c r="A139" s="92"/>
    </row>
    <row r="140" spans="1:3">
      <c r="A140" s="92"/>
    </row>
    <row r="141" spans="1:3" ht="36.75" customHeight="1">
      <c r="A141" s="92"/>
    </row>
    <row r="142" spans="1:3">
      <c r="A142" s="92"/>
    </row>
    <row r="143" spans="1:3">
      <c r="A143" s="92"/>
    </row>
    <row r="144" spans="1:3">
      <c r="A144" s="92"/>
    </row>
    <row r="145" spans="1:7">
      <c r="A145" s="92"/>
    </row>
    <row r="146" spans="1:7">
      <c r="A146" s="92"/>
    </row>
    <row r="147" spans="1:7">
      <c r="A147" s="92"/>
    </row>
    <row r="148" spans="1:7">
      <c r="A148" s="92"/>
    </row>
    <row r="149" spans="1:7">
      <c r="A149" s="92"/>
    </row>
    <row r="150" spans="1:7">
      <c r="A150" s="92"/>
    </row>
    <row r="151" spans="1:7">
      <c r="A151" s="92"/>
    </row>
    <row r="152" spans="1:7" ht="24.75" customHeight="1">
      <c r="A152" s="92"/>
      <c r="E152" s="201"/>
      <c r="F152" s="201"/>
      <c r="G152" s="201"/>
    </row>
    <row r="153" spans="1:7">
      <c r="A153" s="92"/>
    </row>
    <row r="154" spans="1:7">
      <c r="A154" s="92"/>
    </row>
    <row r="155" spans="1:7">
      <c r="A155" s="92"/>
      <c r="B155" s="94"/>
      <c r="C155" s="84"/>
      <c r="D155" s="84"/>
      <c r="E155" s="84"/>
      <c r="F155" s="84"/>
      <c r="G155" s="84"/>
    </row>
    <row r="156" spans="1:7" ht="60.75" customHeight="1">
      <c r="A156" s="92">
        <v>4</v>
      </c>
      <c r="B156" s="190" t="s">
        <v>164</v>
      </c>
      <c r="C156" s="190"/>
      <c r="D156" s="190"/>
      <c r="E156" s="190"/>
      <c r="F156" s="190"/>
      <c r="G156" s="190"/>
    </row>
    <row r="157" spans="1:7">
      <c r="A157" s="92"/>
      <c r="B157" s="191"/>
      <c r="C157" s="191"/>
      <c r="D157" s="191"/>
      <c r="E157" s="191"/>
      <c r="F157" s="191"/>
      <c r="G157" s="191"/>
    </row>
    <row r="158" spans="1:7">
      <c r="A158" s="92"/>
      <c r="B158" s="188"/>
      <c r="C158" s="188"/>
      <c r="D158" s="188"/>
      <c r="E158" s="188"/>
      <c r="F158" s="188"/>
      <c r="G158" s="188"/>
    </row>
    <row r="159" spans="1:7">
      <c r="A159" s="92"/>
      <c r="B159" s="187" t="s">
        <v>63</v>
      </c>
      <c r="C159" s="187"/>
    </row>
    <row r="160" spans="1:7" ht="47.25">
      <c r="A160" s="92"/>
      <c r="B160" s="70" t="s">
        <v>0</v>
      </c>
      <c r="C160" s="71" t="s">
        <v>1</v>
      </c>
      <c r="D160" s="72" t="s">
        <v>141</v>
      </c>
      <c r="E160" s="73" t="s">
        <v>142</v>
      </c>
      <c r="F160" s="74" t="s">
        <v>143</v>
      </c>
      <c r="G160" s="73" t="s">
        <v>144</v>
      </c>
    </row>
    <row r="161" spans="1:11">
      <c r="A161" s="92"/>
      <c r="B161" s="60">
        <v>1</v>
      </c>
      <c r="C161" s="61" t="s">
        <v>13</v>
      </c>
      <c r="D161" s="42">
        <v>1</v>
      </c>
      <c r="E161" s="42">
        <v>125000</v>
      </c>
      <c r="F161" s="42" t="s">
        <v>72</v>
      </c>
      <c r="G161" s="42">
        <f t="shared" ref="G161:G177" si="4">D161*E161</f>
        <v>125000</v>
      </c>
    </row>
    <row r="162" spans="1:11">
      <c r="A162" s="92"/>
      <c r="B162" s="60">
        <v>2</v>
      </c>
      <c r="C162" s="61" t="s">
        <v>61</v>
      </c>
      <c r="D162" s="36">
        <v>0.25</v>
      </c>
      <c r="E162" s="97">
        <v>105000</v>
      </c>
      <c r="F162" s="42" t="s">
        <v>72</v>
      </c>
      <c r="G162" s="42">
        <f t="shared" si="4"/>
        <v>26250</v>
      </c>
    </row>
    <row r="163" spans="1:11">
      <c r="B163" s="60">
        <v>3</v>
      </c>
      <c r="C163" s="61" t="s">
        <v>64</v>
      </c>
      <c r="D163" s="36">
        <v>0.25</v>
      </c>
      <c r="E163" s="97">
        <v>105000</v>
      </c>
      <c r="F163" s="42" t="s">
        <v>72</v>
      </c>
      <c r="G163" s="42">
        <f t="shared" si="4"/>
        <v>26250</v>
      </c>
    </row>
    <row r="164" spans="1:11">
      <c r="A164" s="92"/>
      <c r="B164" s="60">
        <v>4</v>
      </c>
      <c r="C164" s="61" t="s">
        <v>14</v>
      </c>
      <c r="D164" s="36">
        <v>0.5</v>
      </c>
      <c r="E164" s="97">
        <v>110000</v>
      </c>
      <c r="F164" s="42" t="s">
        <v>72</v>
      </c>
      <c r="G164" s="42">
        <f t="shared" si="4"/>
        <v>55000</v>
      </c>
    </row>
    <row r="165" spans="1:11">
      <c r="A165" s="92"/>
      <c r="B165" s="60">
        <v>5</v>
      </c>
      <c r="C165" s="61" t="s">
        <v>53</v>
      </c>
      <c r="D165" s="36">
        <v>2.2400000000000002</v>
      </c>
      <c r="E165" s="97">
        <v>105000</v>
      </c>
      <c r="F165" s="42" t="s">
        <v>72</v>
      </c>
      <c r="G165" s="42">
        <f t="shared" si="4"/>
        <v>235200.00000000003</v>
      </c>
    </row>
    <row r="166" spans="1:11">
      <c r="A166" s="92"/>
      <c r="B166" s="60">
        <v>6</v>
      </c>
      <c r="C166" s="61" t="s">
        <v>55</v>
      </c>
      <c r="D166" s="37">
        <v>0.5</v>
      </c>
      <c r="E166" s="97">
        <v>105000</v>
      </c>
      <c r="F166" s="42" t="s">
        <v>72</v>
      </c>
      <c r="G166" s="42">
        <f t="shared" si="4"/>
        <v>52500</v>
      </c>
      <c r="H166" s="89"/>
      <c r="I166" s="89"/>
      <c r="J166" s="89"/>
    </row>
    <row r="167" spans="1:11">
      <c r="A167" s="92"/>
      <c r="B167" s="60">
        <v>7</v>
      </c>
      <c r="C167" s="61" t="s">
        <v>54</v>
      </c>
      <c r="D167" s="42">
        <v>1</v>
      </c>
      <c r="E167" s="42">
        <v>96840</v>
      </c>
      <c r="F167" s="42" t="s">
        <v>72</v>
      </c>
      <c r="G167" s="42">
        <f t="shared" si="4"/>
        <v>96840</v>
      </c>
      <c r="H167" s="89"/>
      <c r="I167" s="89"/>
      <c r="J167" s="89"/>
    </row>
    <row r="168" spans="1:11">
      <c r="A168" s="92"/>
      <c r="B168" s="60">
        <v>8</v>
      </c>
      <c r="C168" s="61" t="s">
        <v>54</v>
      </c>
      <c r="D168" s="42">
        <v>1</v>
      </c>
      <c r="E168" s="42">
        <v>104700</v>
      </c>
      <c r="F168" s="42" t="s">
        <v>72</v>
      </c>
      <c r="G168" s="42">
        <f t="shared" si="4"/>
        <v>104700</v>
      </c>
      <c r="H168" s="89"/>
      <c r="I168" s="89"/>
      <c r="J168" s="89"/>
    </row>
    <row r="169" spans="1:11">
      <c r="A169" s="92"/>
      <c r="B169" s="60">
        <v>9</v>
      </c>
      <c r="C169" s="61" t="s">
        <v>56</v>
      </c>
      <c r="D169" s="42">
        <v>0.5</v>
      </c>
      <c r="E169" s="42">
        <v>104700</v>
      </c>
      <c r="F169" s="42" t="s">
        <v>72</v>
      </c>
      <c r="G169" s="42">
        <f t="shared" si="4"/>
        <v>52350</v>
      </c>
    </row>
    <row r="170" spans="1:11">
      <c r="A170" s="92"/>
      <c r="B170" s="60">
        <v>10</v>
      </c>
      <c r="C170" s="61" t="s">
        <v>35</v>
      </c>
      <c r="D170" s="42">
        <v>0.5</v>
      </c>
      <c r="E170" s="78">
        <v>104700</v>
      </c>
      <c r="F170" s="42" t="s">
        <v>72</v>
      </c>
      <c r="G170" s="42">
        <f t="shared" si="4"/>
        <v>52350</v>
      </c>
      <c r="K170" s="89"/>
    </row>
    <row r="171" spans="1:11">
      <c r="A171" s="92"/>
      <c r="B171" s="60">
        <v>11</v>
      </c>
      <c r="C171" s="76" t="s">
        <v>57</v>
      </c>
      <c r="D171" s="78">
        <v>1</v>
      </c>
      <c r="E171" s="78">
        <v>104700</v>
      </c>
      <c r="F171" s="42" t="s">
        <v>72</v>
      </c>
      <c r="G171" s="42">
        <f t="shared" si="4"/>
        <v>104700</v>
      </c>
      <c r="K171" s="89"/>
    </row>
    <row r="172" spans="1:11">
      <c r="A172" s="92"/>
      <c r="B172" s="60">
        <v>12</v>
      </c>
      <c r="C172" s="76" t="s">
        <v>62</v>
      </c>
      <c r="D172" s="78">
        <v>0.5</v>
      </c>
      <c r="E172" s="78">
        <v>104700</v>
      </c>
      <c r="F172" s="42" t="s">
        <v>72</v>
      </c>
      <c r="G172" s="42">
        <f t="shared" si="4"/>
        <v>52350</v>
      </c>
      <c r="K172" s="89"/>
    </row>
    <row r="173" spans="1:11">
      <c r="A173" s="92"/>
      <c r="B173" s="60">
        <v>13</v>
      </c>
      <c r="C173" s="61" t="s">
        <v>46</v>
      </c>
      <c r="D173" s="42">
        <v>1</v>
      </c>
      <c r="E173" s="42">
        <v>96840</v>
      </c>
      <c r="F173" s="42" t="s">
        <v>72</v>
      </c>
      <c r="G173" s="42">
        <f t="shared" si="4"/>
        <v>96840</v>
      </c>
      <c r="I173" s="39">
        <v>2022</v>
      </c>
      <c r="K173" s="39">
        <v>12906000</v>
      </c>
    </row>
    <row r="174" spans="1:11">
      <c r="A174" s="92"/>
      <c r="B174" s="60">
        <v>14</v>
      </c>
      <c r="C174" s="61" t="s">
        <v>69</v>
      </c>
      <c r="D174" s="42">
        <v>0.5</v>
      </c>
      <c r="E174" s="42">
        <v>104700</v>
      </c>
      <c r="F174" s="42" t="s">
        <v>72</v>
      </c>
      <c r="G174" s="42">
        <f t="shared" si="4"/>
        <v>52350</v>
      </c>
    </row>
    <row r="175" spans="1:11">
      <c r="A175" s="92"/>
      <c r="B175" s="60">
        <v>15</v>
      </c>
      <c r="C175" s="61" t="s">
        <v>69</v>
      </c>
      <c r="D175" s="42">
        <v>0.5</v>
      </c>
      <c r="E175" s="42">
        <v>96840</v>
      </c>
      <c r="F175" s="42" t="s">
        <v>72</v>
      </c>
      <c r="G175" s="42">
        <f t="shared" si="4"/>
        <v>48420</v>
      </c>
    </row>
    <row r="176" spans="1:11">
      <c r="A176" s="92"/>
      <c r="B176" s="60">
        <v>16</v>
      </c>
      <c r="C176" s="61" t="s">
        <v>21</v>
      </c>
      <c r="D176" s="42">
        <v>0.5</v>
      </c>
      <c r="E176" s="42">
        <v>104700</v>
      </c>
      <c r="F176" s="42" t="s">
        <v>72</v>
      </c>
      <c r="G176" s="42">
        <f t="shared" si="4"/>
        <v>52350</v>
      </c>
    </row>
    <row r="177" spans="1:11">
      <c r="A177" s="92"/>
      <c r="B177" s="60">
        <v>17</v>
      </c>
      <c r="C177" s="61" t="s">
        <v>59</v>
      </c>
      <c r="D177" s="42">
        <v>0.5</v>
      </c>
      <c r="E177" s="42">
        <v>104700</v>
      </c>
      <c r="F177" s="42" t="s">
        <v>72</v>
      </c>
      <c r="G177" s="42">
        <f t="shared" si="4"/>
        <v>52350</v>
      </c>
      <c r="I177" s="39">
        <v>2023</v>
      </c>
      <c r="K177" s="80">
        <f>G178*12</f>
        <v>15429600</v>
      </c>
    </row>
    <row r="178" spans="1:11">
      <c r="A178" s="92"/>
      <c r="B178" s="200" t="s">
        <v>11</v>
      </c>
      <c r="C178" s="200"/>
      <c r="D178" s="36">
        <f>SUM(D161:D177)</f>
        <v>12.24</v>
      </c>
      <c r="E178" s="42">
        <f t="shared" ref="E178:F178" si="5">SUM(E161:E177)</f>
        <v>1783120</v>
      </c>
      <c r="F178" s="42">
        <f t="shared" si="5"/>
        <v>0</v>
      </c>
      <c r="G178" s="42">
        <f>SUM(G161:G177)</f>
        <v>1285800</v>
      </c>
    </row>
    <row r="179" spans="1:11">
      <c r="A179" s="92"/>
      <c r="B179" s="89"/>
      <c r="C179" s="89"/>
      <c r="D179" s="89"/>
      <c r="E179" s="89"/>
      <c r="F179" s="89"/>
      <c r="G179" s="89"/>
    </row>
    <row r="180" spans="1:11">
      <c r="A180" s="92"/>
    </row>
    <row r="181" spans="1:11">
      <c r="A181" s="92"/>
    </row>
    <row r="182" spans="1:11">
      <c r="A182" s="92"/>
    </row>
    <row r="183" spans="1:11">
      <c r="A183" s="92"/>
    </row>
    <row r="184" spans="1:11">
      <c r="A184" s="92"/>
    </row>
    <row r="185" spans="1:11">
      <c r="A185" s="92"/>
    </row>
    <row r="186" spans="1:11">
      <c r="A186" s="92"/>
    </row>
    <row r="187" spans="1:11">
      <c r="A187" s="92"/>
    </row>
    <row r="188" spans="1:11">
      <c r="A188" s="92"/>
    </row>
    <row r="189" spans="1:11">
      <c r="A189" s="92"/>
    </row>
    <row r="190" spans="1:11">
      <c r="A190" s="92"/>
    </row>
    <row r="191" spans="1:11">
      <c r="A191" s="92"/>
    </row>
    <row r="192" spans="1:11">
      <c r="A192" s="92"/>
    </row>
    <row r="193" spans="1:10">
      <c r="A193" s="92"/>
    </row>
    <row r="194" spans="1:10">
      <c r="A194" s="92"/>
    </row>
    <row r="195" spans="1:10">
      <c r="A195" s="92"/>
    </row>
    <row r="196" spans="1:10">
      <c r="A196" s="92"/>
    </row>
    <row r="197" spans="1:10">
      <c r="A197" s="92"/>
    </row>
    <row r="198" spans="1:10">
      <c r="A198" s="92"/>
    </row>
    <row r="199" spans="1:10">
      <c r="A199" s="92"/>
    </row>
    <row r="200" spans="1:10">
      <c r="A200" s="92"/>
    </row>
    <row r="201" spans="1:10">
      <c r="A201" s="92"/>
    </row>
    <row r="202" spans="1:10">
      <c r="A202" s="92"/>
    </row>
    <row r="203" spans="1:10">
      <c r="A203" s="92"/>
    </row>
    <row r="204" spans="1:10">
      <c r="A204" s="92"/>
    </row>
    <row r="205" spans="1:10">
      <c r="A205" s="92"/>
    </row>
    <row r="206" spans="1:10">
      <c r="A206" s="92"/>
      <c r="C206" s="84"/>
    </row>
    <row r="207" spans="1:10" ht="70.5" customHeight="1">
      <c r="A207" s="92">
        <v>5</v>
      </c>
      <c r="B207" s="190" t="s">
        <v>165</v>
      </c>
      <c r="C207" s="190"/>
      <c r="D207" s="190"/>
      <c r="E207" s="190"/>
      <c r="F207" s="190"/>
      <c r="G207" s="190"/>
      <c r="H207" s="40"/>
      <c r="I207" s="40"/>
      <c r="J207" s="40"/>
    </row>
    <row r="208" spans="1:10">
      <c r="A208" s="92"/>
      <c r="B208" s="191"/>
      <c r="C208" s="191"/>
      <c r="D208" s="191"/>
      <c r="E208" s="191"/>
      <c r="F208" s="191"/>
      <c r="G208" s="191"/>
      <c r="H208" s="40"/>
      <c r="I208" s="40"/>
      <c r="J208" s="40"/>
    </row>
    <row r="209" spans="1:10">
      <c r="A209" s="92"/>
      <c r="B209" s="188"/>
      <c r="C209" s="188"/>
      <c r="D209" s="188"/>
      <c r="E209" s="188"/>
      <c r="F209" s="188"/>
      <c r="G209" s="188"/>
      <c r="H209" s="40"/>
      <c r="I209" s="40"/>
      <c r="J209" s="40"/>
    </row>
    <row r="210" spans="1:10">
      <c r="A210" s="92"/>
      <c r="B210" s="185" t="s">
        <v>12</v>
      </c>
      <c r="C210" s="185"/>
      <c r="H210" s="40"/>
      <c r="I210" s="40"/>
      <c r="J210" s="40"/>
    </row>
    <row r="211" spans="1:10" ht="47.25">
      <c r="A211" s="92"/>
      <c r="B211" s="70" t="s">
        <v>0</v>
      </c>
      <c r="C211" s="71" t="s">
        <v>1</v>
      </c>
      <c r="D211" s="72" t="s">
        <v>141</v>
      </c>
      <c r="E211" s="73" t="s">
        <v>142</v>
      </c>
      <c r="F211" s="74" t="s">
        <v>143</v>
      </c>
      <c r="G211" s="73" t="s">
        <v>144</v>
      </c>
      <c r="H211" s="40"/>
      <c r="I211" s="40"/>
      <c r="J211" s="40"/>
    </row>
    <row r="212" spans="1:10">
      <c r="A212" s="92"/>
      <c r="B212" s="60">
        <v>1</v>
      </c>
      <c r="C212" s="61" t="s">
        <v>13</v>
      </c>
      <c r="D212" s="42">
        <v>1</v>
      </c>
      <c r="E212" s="42">
        <v>150000</v>
      </c>
      <c r="F212" s="42" t="s">
        <v>72</v>
      </c>
      <c r="G212" s="42">
        <f t="shared" ref="G212:G227" si="6">D212*E212</f>
        <v>150000</v>
      </c>
      <c r="H212" s="40"/>
      <c r="I212" s="40"/>
      <c r="J212" s="40"/>
    </row>
    <row r="213" spans="1:10">
      <c r="A213" s="92"/>
      <c r="B213" s="60">
        <v>2</v>
      </c>
      <c r="C213" s="61" t="s">
        <v>61</v>
      </c>
      <c r="D213" s="42">
        <v>1</v>
      </c>
      <c r="E213" s="42">
        <v>105000</v>
      </c>
      <c r="F213" s="42" t="s">
        <v>72</v>
      </c>
      <c r="G213" s="42">
        <f t="shared" si="6"/>
        <v>105000</v>
      </c>
      <c r="H213" s="40"/>
      <c r="I213" s="40"/>
      <c r="J213" s="40"/>
    </row>
    <row r="214" spans="1:10">
      <c r="A214" s="92"/>
      <c r="B214" s="60">
        <v>3</v>
      </c>
      <c r="C214" s="61" t="s">
        <v>95</v>
      </c>
      <c r="D214" s="36">
        <v>0.5</v>
      </c>
      <c r="E214" s="42">
        <v>105000</v>
      </c>
      <c r="F214" s="42" t="s">
        <v>72</v>
      </c>
      <c r="G214" s="42">
        <f t="shared" si="6"/>
        <v>52500</v>
      </c>
      <c r="H214" s="40"/>
      <c r="I214" s="40"/>
      <c r="J214" s="40"/>
    </row>
    <row r="215" spans="1:10">
      <c r="A215" s="92"/>
      <c r="B215" s="60">
        <v>4</v>
      </c>
      <c r="C215" s="61" t="s">
        <v>53</v>
      </c>
      <c r="D215" s="36">
        <v>6.25</v>
      </c>
      <c r="E215" s="42">
        <v>105000</v>
      </c>
      <c r="F215" s="42" t="s">
        <v>72</v>
      </c>
      <c r="G215" s="42">
        <f t="shared" si="6"/>
        <v>656250</v>
      </c>
      <c r="H215" s="40"/>
      <c r="I215" s="40"/>
      <c r="J215" s="40"/>
    </row>
    <row r="216" spans="1:10">
      <c r="A216" s="92"/>
      <c r="B216" s="60">
        <v>6</v>
      </c>
      <c r="C216" s="61" t="s">
        <v>55</v>
      </c>
      <c r="D216" s="37">
        <v>1.25</v>
      </c>
      <c r="E216" s="42">
        <v>105000</v>
      </c>
      <c r="F216" s="42" t="s">
        <v>72</v>
      </c>
      <c r="G216" s="42">
        <f t="shared" si="6"/>
        <v>131250</v>
      </c>
      <c r="H216" s="40"/>
      <c r="I216" s="40" t="s">
        <v>96</v>
      </c>
      <c r="J216" s="40"/>
    </row>
    <row r="217" spans="1:10">
      <c r="A217" s="92"/>
      <c r="B217" s="60">
        <v>7</v>
      </c>
      <c r="C217" s="61" t="s">
        <v>58</v>
      </c>
      <c r="D217" s="37">
        <v>0.75</v>
      </c>
      <c r="E217" s="42">
        <v>105000</v>
      </c>
      <c r="F217" s="42" t="s">
        <v>72</v>
      </c>
      <c r="G217" s="42">
        <f t="shared" si="6"/>
        <v>78750</v>
      </c>
      <c r="H217" s="40"/>
      <c r="I217" s="40"/>
      <c r="J217" s="40"/>
    </row>
    <row r="218" spans="1:10">
      <c r="A218" s="92"/>
      <c r="B218" s="60">
        <v>8</v>
      </c>
      <c r="C218" s="61" t="s">
        <v>54</v>
      </c>
      <c r="D218" s="42">
        <v>2.2000000000000002</v>
      </c>
      <c r="E218" s="42">
        <v>96840</v>
      </c>
      <c r="F218" s="42" t="s">
        <v>72</v>
      </c>
      <c r="G218" s="42">
        <f t="shared" si="6"/>
        <v>213048.00000000003</v>
      </c>
      <c r="H218" s="40"/>
      <c r="I218" s="40"/>
      <c r="J218" s="40"/>
    </row>
    <row r="219" spans="1:10">
      <c r="A219" s="92"/>
      <c r="B219" s="60">
        <v>9</v>
      </c>
      <c r="C219" s="61" t="s">
        <v>54</v>
      </c>
      <c r="D219" s="42">
        <v>3.3</v>
      </c>
      <c r="E219" s="42">
        <v>104700</v>
      </c>
      <c r="F219" s="42" t="s">
        <v>72</v>
      </c>
      <c r="G219" s="42">
        <f t="shared" si="6"/>
        <v>345510</v>
      </c>
      <c r="H219" s="40"/>
      <c r="I219" s="40"/>
      <c r="J219" s="40"/>
    </row>
    <row r="220" spans="1:10">
      <c r="A220" s="92"/>
      <c r="B220" s="60">
        <v>10</v>
      </c>
      <c r="C220" s="61" t="s">
        <v>56</v>
      </c>
      <c r="D220" s="42">
        <v>1</v>
      </c>
      <c r="E220" s="42">
        <v>96840</v>
      </c>
      <c r="F220" s="42" t="s">
        <v>72</v>
      </c>
      <c r="G220" s="42">
        <f t="shared" si="6"/>
        <v>96840</v>
      </c>
      <c r="H220" s="40"/>
      <c r="I220" s="40"/>
      <c r="J220" s="40"/>
    </row>
    <row r="221" spans="1:10">
      <c r="A221" s="92"/>
      <c r="B221" s="60">
        <v>11</v>
      </c>
      <c r="C221" s="61" t="s">
        <v>35</v>
      </c>
      <c r="D221" s="42">
        <v>1</v>
      </c>
      <c r="E221" s="42">
        <v>104700</v>
      </c>
      <c r="F221" s="42" t="s">
        <v>72</v>
      </c>
      <c r="G221" s="42">
        <f t="shared" si="6"/>
        <v>104700</v>
      </c>
      <c r="H221" s="40"/>
      <c r="I221" s="40"/>
      <c r="J221" s="40"/>
    </row>
    <row r="222" spans="1:10">
      <c r="A222" s="92"/>
      <c r="B222" s="60">
        <v>12</v>
      </c>
      <c r="C222" s="76" t="s">
        <v>57</v>
      </c>
      <c r="D222" s="78">
        <v>1</v>
      </c>
      <c r="E222" s="42">
        <v>96840</v>
      </c>
      <c r="F222" s="42" t="s">
        <v>72</v>
      </c>
      <c r="G222" s="42">
        <f t="shared" si="6"/>
        <v>96840</v>
      </c>
      <c r="H222" s="40"/>
      <c r="I222" s="40"/>
      <c r="J222" s="40"/>
    </row>
    <row r="223" spans="1:10">
      <c r="B223" s="60">
        <v>13</v>
      </c>
      <c r="C223" s="76" t="s">
        <v>62</v>
      </c>
      <c r="D223" s="78">
        <v>1</v>
      </c>
      <c r="E223" s="42">
        <v>96840</v>
      </c>
      <c r="F223" s="42" t="s">
        <v>72</v>
      </c>
      <c r="G223" s="42">
        <f t="shared" si="6"/>
        <v>96840</v>
      </c>
      <c r="H223" s="40"/>
      <c r="I223" s="40"/>
      <c r="J223" s="40"/>
    </row>
    <row r="224" spans="1:10">
      <c r="B224" s="60">
        <v>14</v>
      </c>
      <c r="C224" s="61" t="s">
        <v>46</v>
      </c>
      <c r="D224" s="42">
        <v>1</v>
      </c>
      <c r="E224" s="42">
        <v>96840</v>
      </c>
      <c r="F224" s="42" t="s">
        <v>72</v>
      </c>
      <c r="G224" s="42">
        <f t="shared" si="6"/>
        <v>96840</v>
      </c>
      <c r="H224" s="40"/>
      <c r="I224" s="40"/>
      <c r="J224" s="40"/>
    </row>
    <row r="225" spans="2:10">
      <c r="B225" s="60">
        <v>15</v>
      </c>
      <c r="C225" s="61" t="s">
        <v>21</v>
      </c>
      <c r="D225" s="42">
        <v>0.5</v>
      </c>
      <c r="E225" s="42">
        <v>104700</v>
      </c>
      <c r="F225" s="42" t="s">
        <v>72</v>
      </c>
      <c r="G225" s="42">
        <f t="shared" si="6"/>
        <v>52350</v>
      </c>
      <c r="H225" s="40">
        <v>2022</v>
      </c>
      <c r="I225" s="40">
        <v>2022</v>
      </c>
      <c r="J225" s="40">
        <v>24107184</v>
      </c>
    </row>
    <row r="226" spans="2:10">
      <c r="B226" s="60">
        <v>16</v>
      </c>
      <c r="C226" s="61" t="s">
        <v>59</v>
      </c>
      <c r="D226" s="42">
        <v>0.5</v>
      </c>
      <c r="E226" s="42">
        <v>96840</v>
      </c>
      <c r="F226" s="42" t="s">
        <v>72</v>
      </c>
      <c r="G226" s="42">
        <f t="shared" si="6"/>
        <v>48420</v>
      </c>
      <c r="H226" s="40"/>
      <c r="I226" s="40"/>
      <c r="J226" s="40"/>
    </row>
    <row r="227" spans="2:10">
      <c r="B227" s="60">
        <v>17</v>
      </c>
      <c r="C227" s="61" t="s">
        <v>152</v>
      </c>
      <c r="D227" s="42">
        <v>1</v>
      </c>
      <c r="E227" s="42">
        <v>104700</v>
      </c>
      <c r="F227" s="42" t="s">
        <v>72</v>
      </c>
      <c r="G227" s="42">
        <f t="shared" si="6"/>
        <v>104700</v>
      </c>
      <c r="H227" s="40"/>
      <c r="I227" s="40"/>
      <c r="J227" s="40"/>
    </row>
    <row r="228" spans="2:10">
      <c r="B228" s="192" t="s">
        <v>11</v>
      </c>
      <c r="C228" s="192"/>
      <c r="D228" s="36">
        <f>SUM(D212:D227)</f>
        <v>23.25</v>
      </c>
      <c r="E228" s="42">
        <f t="shared" ref="E228:G228" si="7">SUM(E212:E227)</f>
        <v>1674840</v>
      </c>
      <c r="F228" s="42">
        <f t="shared" si="7"/>
        <v>0</v>
      </c>
      <c r="G228" s="42">
        <f t="shared" si="7"/>
        <v>2429838</v>
      </c>
      <c r="H228" s="40">
        <v>2023</v>
      </c>
      <c r="I228" s="40">
        <v>2023</v>
      </c>
      <c r="J228" s="182">
        <f>12*G228</f>
        <v>29158056</v>
      </c>
    </row>
    <row r="229" spans="2:10" ht="39" customHeight="1">
      <c r="B229" s="40"/>
      <c r="C229" s="40"/>
      <c r="D229" s="40"/>
      <c r="E229" s="40"/>
      <c r="F229" s="40"/>
      <c r="G229" s="40"/>
      <c r="H229" s="40"/>
      <c r="I229" s="40"/>
      <c r="J229" s="40"/>
    </row>
    <row r="259" spans="1:8" ht="84" customHeight="1">
      <c r="A259" s="59">
        <v>6</v>
      </c>
      <c r="B259" s="186" t="s">
        <v>166</v>
      </c>
      <c r="C259" s="186"/>
      <c r="D259" s="186"/>
      <c r="E259" s="186"/>
      <c r="F259" s="186"/>
      <c r="G259" s="186"/>
      <c r="H259" s="98"/>
    </row>
    <row r="260" spans="1:8">
      <c r="C260" s="59"/>
      <c r="D260" s="59"/>
      <c r="E260" s="59"/>
      <c r="F260" s="59"/>
      <c r="G260" s="59"/>
      <c r="H260" s="59"/>
    </row>
    <row r="261" spans="1:8">
      <c r="C261" s="188"/>
      <c r="D261" s="188"/>
      <c r="E261" s="188"/>
      <c r="F261" s="188"/>
      <c r="G261" s="188"/>
      <c r="H261" s="188"/>
    </row>
    <row r="262" spans="1:8">
      <c r="B262" s="185" t="s">
        <v>68</v>
      </c>
      <c r="C262" s="185"/>
    </row>
    <row r="263" spans="1:8" ht="47.25">
      <c r="B263" s="70" t="s">
        <v>0</v>
      </c>
      <c r="C263" s="71" t="s">
        <v>1</v>
      </c>
      <c r="D263" s="72" t="s">
        <v>141</v>
      </c>
      <c r="E263" s="73" t="s">
        <v>142</v>
      </c>
      <c r="F263" s="74" t="s">
        <v>143</v>
      </c>
      <c r="G263" s="73" t="s">
        <v>144</v>
      </c>
      <c r="H263" s="40"/>
    </row>
    <row r="264" spans="1:8">
      <c r="B264" s="99">
        <v>1</v>
      </c>
      <c r="C264" s="100" t="s">
        <v>13</v>
      </c>
      <c r="D264" s="101">
        <v>1</v>
      </c>
      <c r="E264" s="102">
        <v>125000</v>
      </c>
      <c r="F264" s="102" t="s">
        <v>72</v>
      </c>
      <c r="G264" s="102">
        <f t="shared" ref="G264:G283" si="8">D264*E264</f>
        <v>125000</v>
      </c>
      <c r="H264" s="40"/>
    </row>
    <row r="265" spans="1:8">
      <c r="B265" s="99">
        <v>2</v>
      </c>
      <c r="C265" s="100" t="s">
        <v>61</v>
      </c>
      <c r="D265" s="103">
        <v>0.25</v>
      </c>
      <c r="E265" s="102">
        <v>105000</v>
      </c>
      <c r="F265" s="102" t="s">
        <v>72</v>
      </c>
      <c r="G265" s="102">
        <f t="shared" si="8"/>
        <v>26250</v>
      </c>
      <c r="H265" s="40"/>
    </row>
    <row r="266" spans="1:8">
      <c r="B266" s="99">
        <v>3</v>
      </c>
      <c r="C266" s="100" t="s">
        <v>14</v>
      </c>
      <c r="D266" s="103">
        <v>0.5</v>
      </c>
      <c r="E266" s="102">
        <v>110000</v>
      </c>
      <c r="F266" s="102" t="s">
        <v>72</v>
      </c>
      <c r="G266" s="102">
        <f t="shared" si="8"/>
        <v>55000</v>
      </c>
      <c r="H266" s="40"/>
    </row>
    <row r="267" spans="1:8">
      <c r="B267" s="99">
        <v>4</v>
      </c>
      <c r="C267" s="100" t="s">
        <v>64</v>
      </c>
      <c r="D267" s="103">
        <v>0.5</v>
      </c>
      <c r="E267" s="102">
        <v>105000</v>
      </c>
      <c r="F267" s="102" t="s">
        <v>72</v>
      </c>
      <c r="G267" s="102">
        <f t="shared" si="8"/>
        <v>52500</v>
      </c>
      <c r="H267" s="40"/>
    </row>
    <row r="268" spans="1:8">
      <c r="B268" s="99">
        <v>5</v>
      </c>
      <c r="C268" s="100" t="s">
        <v>65</v>
      </c>
      <c r="D268" s="103">
        <v>0.25</v>
      </c>
      <c r="E268" s="102">
        <v>105000</v>
      </c>
      <c r="F268" s="102" t="s">
        <v>72</v>
      </c>
      <c r="G268" s="102">
        <f t="shared" si="8"/>
        <v>26250</v>
      </c>
      <c r="H268" s="40"/>
    </row>
    <row r="269" spans="1:8">
      <c r="B269" s="99">
        <v>6</v>
      </c>
      <c r="C269" s="100" t="s">
        <v>66</v>
      </c>
      <c r="D269" s="103">
        <v>1.5</v>
      </c>
      <c r="E269" s="102">
        <v>105000</v>
      </c>
      <c r="F269" s="102" t="s">
        <v>72</v>
      </c>
      <c r="G269" s="102">
        <f t="shared" si="8"/>
        <v>157500</v>
      </c>
      <c r="H269" s="40"/>
    </row>
    <row r="270" spans="1:8">
      <c r="B270" s="99">
        <v>7</v>
      </c>
      <c r="C270" s="100" t="s">
        <v>53</v>
      </c>
      <c r="D270" s="103">
        <v>0.74</v>
      </c>
      <c r="E270" s="102">
        <v>105000</v>
      </c>
      <c r="F270" s="102" t="s">
        <v>72</v>
      </c>
      <c r="G270" s="102">
        <f t="shared" si="8"/>
        <v>77700</v>
      </c>
      <c r="H270" s="40"/>
    </row>
    <row r="271" spans="1:8">
      <c r="B271" s="99">
        <v>8</v>
      </c>
      <c r="C271" s="100" t="s">
        <v>55</v>
      </c>
      <c r="D271" s="104">
        <v>0.5</v>
      </c>
      <c r="E271" s="102">
        <v>105000</v>
      </c>
      <c r="F271" s="102" t="s">
        <v>72</v>
      </c>
      <c r="G271" s="102">
        <f t="shared" si="8"/>
        <v>52500</v>
      </c>
      <c r="H271" s="40"/>
    </row>
    <row r="272" spans="1:8">
      <c r="B272" s="99">
        <v>9</v>
      </c>
      <c r="C272" s="100" t="s">
        <v>54</v>
      </c>
      <c r="D272" s="102">
        <v>1</v>
      </c>
      <c r="E272" s="102">
        <v>104700</v>
      </c>
      <c r="F272" s="102" t="s">
        <v>72</v>
      </c>
      <c r="G272" s="102">
        <f t="shared" si="8"/>
        <v>104700</v>
      </c>
      <c r="H272" s="40"/>
    </row>
    <row r="273" spans="2:11">
      <c r="B273" s="99">
        <v>10</v>
      </c>
      <c r="C273" s="100" t="s">
        <v>54</v>
      </c>
      <c r="D273" s="102">
        <v>1</v>
      </c>
      <c r="E273" s="102">
        <v>96840</v>
      </c>
      <c r="F273" s="102" t="s">
        <v>72</v>
      </c>
      <c r="G273" s="102">
        <f t="shared" si="8"/>
        <v>96840</v>
      </c>
      <c r="H273" s="40"/>
    </row>
    <row r="274" spans="2:11">
      <c r="B274" s="99">
        <v>11</v>
      </c>
      <c r="C274" s="100" t="s">
        <v>56</v>
      </c>
      <c r="D274" s="102">
        <v>0.5</v>
      </c>
      <c r="E274" s="102">
        <v>96840</v>
      </c>
      <c r="F274" s="102" t="s">
        <v>72</v>
      </c>
      <c r="G274" s="102">
        <f t="shared" si="8"/>
        <v>48420</v>
      </c>
      <c r="H274" s="40"/>
    </row>
    <row r="275" spans="2:11">
      <c r="B275" s="99">
        <v>12</v>
      </c>
      <c r="C275" s="100" t="s">
        <v>35</v>
      </c>
      <c r="D275" s="102">
        <v>0.5</v>
      </c>
      <c r="E275" s="102">
        <v>104700</v>
      </c>
      <c r="F275" s="102" t="s">
        <v>72</v>
      </c>
      <c r="G275" s="102">
        <f t="shared" si="8"/>
        <v>52350</v>
      </c>
      <c r="H275" s="40"/>
    </row>
    <row r="276" spans="2:11">
      <c r="B276" s="99">
        <v>13</v>
      </c>
      <c r="C276" s="105" t="s">
        <v>57</v>
      </c>
      <c r="D276" s="106">
        <v>1</v>
      </c>
      <c r="E276" s="106">
        <v>96840</v>
      </c>
      <c r="F276" s="102" t="s">
        <v>72</v>
      </c>
      <c r="G276" s="102">
        <f t="shared" si="8"/>
        <v>96840</v>
      </c>
      <c r="H276" s="40"/>
    </row>
    <row r="277" spans="2:11">
      <c r="B277" s="99">
        <v>14</v>
      </c>
      <c r="C277" s="105" t="s">
        <v>62</v>
      </c>
      <c r="D277" s="106">
        <v>0.5</v>
      </c>
      <c r="E277" s="106">
        <v>104700</v>
      </c>
      <c r="F277" s="102" t="s">
        <v>72</v>
      </c>
      <c r="G277" s="102">
        <f t="shared" si="8"/>
        <v>52350</v>
      </c>
      <c r="H277" s="40"/>
    </row>
    <row r="278" spans="2:11" ht="20.25" customHeight="1">
      <c r="B278" s="99">
        <v>15</v>
      </c>
      <c r="C278" s="100" t="s">
        <v>46</v>
      </c>
      <c r="D278" s="102">
        <v>1</v>
      </c>
      <c r="E278" s="102">
        <v>96840</v>
      </c>
      <c r="F278" s="102" t="s">
        <v>72</v>
      </c>
      <c r="G278" s="102">
        <f t="shared" si="8"/>
        <v>96840</v>
      </c>
      <c r="H278" s="40"/>
    </row>
    <row r="279" spans="2:11">
      <c r="B279" s="99">
        <v>16</v>
      </c>
      <c r="C279" s="100" t="s">
        <v>21</v>
      </c>
      <c r="D279" s="102">
        <v>0.5</v>
      </c>
      <c r="E279" s="102">
        <v>104700</v>
      </c>
      <c r="F279" s="102" t="s">
        <v>72</v>
      </c>
      <c r="G279" s="102">
        <f t="shared" si="8"/>
        <v>52350</v>
      </c>
      <c r="H279" s="40"/>
    </row>
    <row r="280" spans="2:11">
      <c r="B280" s="99">
        <v>17</v>
      </c>
      <c r="C280" s="100" t="s">
        <v>59</v>
      </c>
      <c r="D280" s="102">
        <v>0.5</v>
      </c>
      <c r="E280" s="102">
        <v>96840</v>
      </c>
      <c r="F280" s="102" t="s">
        <v>72</v>
      </c>
      <c r="G280" s="102">
        <f t="shared" si="8"/>
        <v>48420</v>
      </c>
      <c r="H280" s="40"/>
    </row>
    <row r="281" spans="2:11">
      <c r="B281" s="99">
        <v>18</v>
      </c>
      <c r="C281" s="100" t="s">
        <v>67</v>
      </c>
      <c r="D281" s="103">
        <v>0.25</v>
      </c>
      <c r="E281" s="102">
        <v>104700</v>
      </c>
      <c r="F281" s="102" t="s">
        <v>72</v>
      </c>
      <c r="G281" s="102">
        <f t="shared" si="8"/>
        <v>26175</v>
      </c>
      <c r="H281" s="40"/>
      <c r="I281" s="40">
        <v>2022</v>
      </c>
      <c r="K281" s="39">
        <v>15126900</v>
      </c>
    </row>
    <row r="282" spans="2:11">
      <c r="B282" s="99">
        <v>19</v>
      </c>
      <c r="C282" s="100" t="s">
        <v>69</v>
      </c>
      <c r="D282" s="103">
        <v>0.5</v>
      </c>
      <c r="E282" s="102">
        <v>104700</v>
      </c>
      <c r="F282" s="102"/>
      <c r="G282" s="102">
        <f t="shared" si="8"/>
        <v>52350</v>
      </c>
      <c r="H282" s="40"/>
      <c r="I282" s="40"/>
    </row>
    <row r="283" spans="2:11">
      <c r="B283" s="99">
        <v>20</v>
      </c>
      <c r="C283" s="100" t="s">
        <v>69</v>
      </c>
      <c r="D283" s="103">
        <v>0.5</v>
      </c>
      <c r="E283" s="102">
        <v>104700</v>
      </c>
      <c r="F283" s="102" t="s">
        <v>72</v>
      </c>
      <c r="G283" s="102">
        <f t="shared" si="8"/>
        <v>52350</v>
      </c>
      <c r="H283" s="40"/>
      <c r="I283" s="40"/>
    </row>
    <row r="284" spans="2:11">
      <c r="B284" s="197" t="s">
        <v>11</v>
      </c>
      <c r="C284" s="198"/>
      <c r="D284" s="103">
        <f>SUM(D264:D283)</f>
        <v>12.99</v>
      </c>
      <c r="E284" s="102">
        <f t="shared" ref="E284:F284" si="9">SUM(E264:E283)</f>
        <v>2082100</v>
      </c>
      <c r="F284" s="102">
        <f t="shared" si="9"/>
        <v>0</v>
      </c>
      <c r="G284" s="102">
        <f>SUM(G264:G283)</f>
        <v>1352685</v>
      </c>
      <c r="H284" s="40"/>
      <c r="I284" s="40">
        <v>2023</v>
      </c>
      <c r="K284" s="80">
        <f>12*G284</f>
        <v>16232220</v>
      </c>
    </row>
    <row r="285" spans="2:11">
      <c r="B285" s="40"/>
      <c r="C285" s="40"/>
      <c r="D285" s="40"/>
      <c r="E285" s="40"/>
      <c r="F285" s="40"/>
      <c r="G285" s="40"/>
      <c r="H285" s="40"/>
    </row>
    <row r="286" spans="2:11">
      <c r="B286" s="40"/>
      <c r="C286" s="40"/>
      <c r="D286" s="40"/>
      <c r="E286" s="40"/>
      <c r="F286" s="40"/>
      <c r="G286" s="40"/>
      <c r="H286" s="40"/>
    </row>
    <row r="287" spans="2:11">
      <c r="B287" s="40"/>
      <c r="C287" s="40"/>
      <c r="D287" s="40"/>
      <c r="E287" s="40"/>
      <c r="F287" s="40"/>
      <c r="G287" s="40"/>
      <c r="H287" s="40"/>
    </row>
    <row r="288" spans="2:11">
      <c r="B288" s="40"/>
      <c r="C288" s="40"/>
      <c r="D288" s="40"/>
      <c r="E288" s="40"/>
      <c r="F288" s="40"/>
      <c r="G288" s="40"/>
      <c r="H288" s="40"/>
    </row>
    <row r="311" spans="1:8" ht="66.75" customHeight="1">
      <c r="A311" s="59">
        <v>7</v>
      </c>
      <c r="B311" s="186" t="s">
        <v>167</v>
      </c>
      <c r="C311" s="186"/>
      <c r="D311" s="186"/>
      <c r="E311" s="186"/>
      <c r="F311" s="186"/>
      <c r="G311" s="186"/>
      <c r="H311" s="67"/>
    </row>
    <row r="312" spans="1:8">
      <c r="B312" s="40"/>
      <c r="C312" s="84"/>
      <c r="D312" s="84"/>
      <c r="E312" s="84"/>
      <c r="F312" s="84"/>
      <c r="G312" s="84"/>
      <c r="H312" s="84"/>
    </row>
    <row r="313" spans="1:8">
      <c r="B313" s="185" t="s">
        <v>70</v>
      </c>
      <c r="C313" s="185"/>
    </row>
    <row r="314" spans="1:8" ht="47.25">
      <c r="B314" s="70" t="s">
        <v>0</v>
      </c>
      <c r="C314" s="71" t="s">
        <v>1</v>
      </c>
      <c r="D314" s="72" t="s">
        <v>141</v>
      </c>
      <c r="E314" s="73" t="s">
        <v>142</v>
      </c>
      <c r="F314" s="74" t="s">
        <v>143</v>
      </c>
      <c r="G314" s="73" t="s">
        <v>144</v>
      </c>
    </row>
    <row r="315" spans="1:8">
      <c r="B315" s="99">
        <v>1</v>
      </c>
      <c r="C315" s="100" t="s">
        <v>13</v>
      </c>
      <c r="D315" s="101">
        <v>1</v>
      </c>
      <c r="E315" s="102">
        <v>125000</v>
      </c>
      <c r="F315" s="107" t="s">
        <v>72</v>
      </c>
      <c r="G315" s="102">
        <f t="shared" ref="G315:G333" si="10">D315*E315</f>
        <v>125000</v>
      </c>
    </row>
    <row r="316" spans="1:8">
      <c r="B316" s="99">
        <v>2</v>
      </c>
      <c r="C316" s="100" t="s">
        <v>61</v>
      </c>
      <c r="D316" s="103">
        <v>0.5</v>
      </c>
      <c r="E316" s="102">
        <v>105000</v>
      </c>
      <c r="F316" s="107" t="s">
        <v>72</v>
      </c>
      <c r="G316" s="102">
        <f t="shared" si="10"/>
        <v>52500</v>
      </c>
    </row>
    <row r="317" spans="1:8">
      <c r="B317" s="99">
        <v>3</v>
      </c>
      <c r="C317" s="100" t="s">
        <v>14</v>
      </c>
      <c r="D317" s="103">
        <v>0.5</v>
      </c>
      <c r="E317" s="102">
        <v>110000</v>
      </c>
      <c r="F317" s="107" t="s">
        <v>72</v>
      </c>
      <c r="G317" s="102">
        <f t="shared" si="10"/>
        <v>55000</v>
      </c>
    </row>
    <row r="318" spans="1:8">
      <c r="B318" s="99">
        <v>4</v>
      </c>
      <c r="C318" s="100" t="s">
        <v>64</v>
      </c>
      <c r="D318" s="103">
        <v>0.5</v>
      </c>
      <c r="E318" s="102">
        <v>105000</v>
      </c>
      <c r="F318" s="107" t="s">
        <v>72</v>
      </c>
      <c r="G318" s="102">
        <f t="shared" si="10"/>
        <v>52500</v>
      </c>
    </row>
    <row r="319" spans="1:8">
      <c r="B319" s="99">
        <v>5</v>
      </c>
      <c r="C319" s="100" t="s">
        <v>65</v>
      </c>
      <c r="D319" s="103">
        <v>0.5</v>
      </c>
      <c r="E319" s="102">
        <v>105000</v>
      </c>
      <c r="F319" s="107" t="s">
        <v>72</v>
      </c>
      <c r="G319" s="102">
        <f t="shared" si="10"/>
        <v>52500</v>
      </c>
    </row>
    <row r="320" spans="1:8">
      <c r="B320" s="99">
        <v>6</v>
      </c>
      <c r="C320" s="100" t="s">
        <v>53</v>
      </c>
      <c r="D320" s="103">
        <v>3.35</v>
      </c>
      <c r="E320" s="102">
        <v>105000</v>
      </c>
      <c r="F320" s="107" t="s">
        <v>72</v>
      </c>
      <c r="G320" s="102">
        <f t="shared" si="10"/>
        <v>351750</v>
      </c>
    </row>
    <row r="321" spans="2:11">
      <c r="B321" s="99">
        <v>8</v>
      </c>
      <c r="C321" s="100" t="s">
        <v>55</v>
      </c>
      <c r="D321" s="104">
        <v>0.75</v>
      </c>
      <c r="E321" s="102">
        <v>110000</v>
      </c>
      <c r="F321" s="107" t="s">
        <v>72</v>
      </c>
      <c r="G321" s="102">
        <f t="shared" si="10"/>
        <v>82500</v>
      </c>
    </row>
    <row r="322" spans="2:11">
      <c r="B322" s="99">
        <v>9</v>
      </c>
      <c r="C322" s="100" t="s">
        <v>54</v>
      </c>
      <c r="D322" s="102">
        <v>1</v>
      </c>
      <c r="E322" s="102">
        <v>96840</v>
      </c>
      <c r="F322" s="107" t="s">
        <v>72</v>
      </c>
      <c r="G322" s="102">
        <f t="shared" si="10"/>
        <v>96840</v>
      </c>
    </row>
    <row r="323" spans="2:11">
      <c r="B323" s="99">
        <v>10</v>
      </c>
      <c r="C323" s="100" t="s">
        <v>54</v>
      </c>
      <c r="D323" s="102">
        <v>2</v>
      </c>
      <c r="E323" s="102">
        <v>104700</v>
      </c>
      <c r="F323" s="107" t="s">
        <v>72</v>
      </c>
      <c r="G323" s="102">
        <f t="shared" si="10"/>
        <v>209400</v>
      </c>
    </row>
    <row r="324" spans="2:11">
      <c r="B324" s="99">
        <v>11</v>
      </c>
      <c r="C324" s="100" t="s">
        <v>56</v>
      </c>
      <c r="D324" s="103">
        <v>0.75</v>
      </c>
      <c r="E324" s="102">
        <v>104700</v>
      </c>
      <c r="F324" s="107" t="s">
        <v>72</v>
      </c>
      <c r="G324" s="102">
        <f t="shared" si="10"/>
        <v>78525</v>
      </c>
    </row>
    <row r="325" spans="2:11">
      <c r="B325" s="99">
        <v>12</v>
      </c>
      <c r="C325" s="100" t="s">
        <v>35</v>
      </c>
      <c r="D325" s="102">
        <v>0.5</v>
      </c>
      <c r="E325" s="102">
        <v>96840</v>
      </c>
      <c r="F325" s="107" t="s">
        <v>72</v>
      </c>
      <c r="G325" s="102">
        <f t="shared" si="10"/>
        <v>48420</v>
      </c>
    </row>
    <row r="326" spans="2:11">
      <c r="B326" s="99">
        <v>13</v>
      </c>
      <c r="C326" s="105" t="s">
        <v>57</v>
      </c>
      <c r="D326" s="106">
        <v>1</v>
      </c>
      <c r="E326" s="106">
        <v>96840</v>
      </c>
      <c r="F326" s="107" t="s">
        <v>72</v>
      </c>
      <c r="G326" s="102">
        <f t="shared" si="10"/>
        <v>96840</v>
      </c>
    </row>
    <row r="327" spans="2:11">
      <c r="B327" s="99">
        <v>14</v>
      </c>
      <c r="C327" s="105" t="s">
        <v>62</v>
      </c>
      <c r="D327" s="106">
        <v>0.5</v>
      </c>
      <c r="E327" s="106">
        <v>104700</v>
      </c>
      <c r="F327" s="107" t="s">
        <v>72</v>
      </c>
      <c r="G327" s="102">
        <f t="shared" si="10"/>
        <v>52350</v>
      </c>
    </row>
    <row r="328" spans="2:11">
      <c r="B328" s="99">
        <v>15</v>
      </c>
      <c r="C328" s="100" t="s">
        <v>46</v>
      </c>
      <c r="D328" s="102">
        <v>1</v>
      </c>
      <c r="E328" s="102">
        <v>104700</v>
      </c>
      <c r="F328" s="107" t="s">
        <v>72</v>
      </c>
      <c r="G328" s="102">
        <f t="shared" si="10"/>
        <v>104700</v>
      </c>
    </row>
    <row r="329" spans="2:11">
      <c r="B329" s="99">
        <v>16</v>
      </c>
      <c r="C329" s="100" t="s">
        <v>21</v>
      </c>
      <c r="D329" s="102">
        <v>0.5</v>
      </c>
      <c r="E329" s="102">
        <v>104700</v>
      </c>
      <c r="F329" s="107" t="s">
        <v>72</v>
      </c>
      <c r="G329" s="102">
        <f t="shared" si="10"/>
        <v>52350</v>
      </c>
    </row>
    <row r="330" spans="2:11">
      <c r="B330" s="99">
        <v>17</v>
      </c>
      <c r="C330" s="100" t="s">
        <v>59</v>
      </c>
      <c r="D330" s="102">
        <v>0.5</v>
      </c>
      <c r="E330" s="102">
        <v>104700</v>
      </c>
      <c r="F330" s="107" t="s">
        <v>72</v>
      </c>
      <c r="G330" s="102">
        <f t="shared" si="10"/>
        <v>52350</v>
      </c>
    </row>
    <row r="331" spans="2:11">
      <c r="B331" s="99">
        <v>18</v>
      </c>
      <c r="C331" s="100" t="s">
        <v>67</v>
      </c>
      <c r="D331" s="103">
        <v>0.25</v>
      </c>
      <c r="E331" s="102">
        <v>104700</v>
      </c>
      <c r="F331" s="107" t="s">
        <v>72</v>
      </c>
      <c r="G331" s="102">
        <f t="shared" si="10"/>
        <v>26175</v>
      </c>
      <c r="I331" s="39">
        <v>2022</v>
      </c>
      <c r="K331" s="39">
        <v>18772500</v>
      </c>
    </row>
    <row r="332" spans="2:11">
      <c r="B332" s="99">
        <v>19</v>
      </c>
      <c r="C332" s="100" t="s">
        <v>69</v>
      </c>
      <c r="D332" s="103">
        <v>0.5</v>
      </c>
      <c r="E332" s="102">
        <v>104700</v>
      </c>
      <c r="F332" s="107" t="s">
        <v>72</v>
      </c>
      <c r="G332" s="102">
        <f t="shared" si="10"/>
        <v>52350</v>
      </c>
    </row>
    <row r="333" spans="2:11" ht="20.25" customHeight="1">
      <c r="B333" s="99">
        <v>20</v>
      </c>
      <c r="C333" s="100" t="s">
        <v>69</v>
      </c>
      <c r="D333" s="103">
        <v>0.5</v>
      </c>
      <c r="E333" s="102">
        <v>96840</v>
      </c>
      <c r="F333" s="107" t="s">
        <v>72</v>
      </c>
      <c r="G333" s="102">
        <f t="shared" si="10"/>
        <v>48420</v>
      </c>
    </row>
    <row r="334" spans="2:11">
      <c r="B334" s="183" t="s">
        <v>11</v>
      </c>
      <c r="C334" s="184"/>
      <c r="D334" s="41">
        <f>SUM(D315:D333)</f>
        <v>16.100000000000001</v>
      </c>
      <c r="E334" s="43">
        <f t="shared" ref="E334:F334" si="11">SUM(E315:E333)</f>
        <v>1989960</v>
      </c>
      <c r="F334" s="43">
        <f t="shared" si="11"/>
        <v>0</v>
      </c>
      <c r="G334" s="43">
        <f>SUM(G315:G333)</f>
        <v>1690470</v>
      </c>
      <c r="I334" s="39">
        <v>2023</v>
      </c>
      <c r="K334" s="80">
        <f>12*G334</f>
        <v>20285640</v>
      </c>
    </row>
    <row r="335" spans="2:11">
      <c r="B335" s="40"/>
    </row>
    <row r="336" spans="2:11">
      <c r="B336" s="40"/>
      <c r="C336" s="40"/>
      <c r="D336" s="40"/>
      <c r="E336" s="40"/>
      <c r="F336" s="40"/>
      <c r="G336" s="40"/>
      <c r="H336" s="40"/>
    </row>
    <row r="337" spans="2:8" ht="20.25" customHeight="1">
      <c r="B337" s="40"/>
      <c r="C337" s="40"/>
      <c r="D337" s="40"/>
      <c r="E337" s="40"/>
      <c r="F337" s="40"/>
      <c r="G337" s="40"/>
      <c r="H337" s="40"/>
    </row>
    <row r="338" spans="2:8">
      <c r="B338" s="40"/>
      <c r="C338" s="40"/>
      <c r="D338" s="40"/>
      <c r="E338" s="40"/>
      <c r="F338" s="40"/>
      <c r="G338" s="40"/>
      <c r="H338" s="40"/>
    </row>
    <row r="365" spans="1:8" ht="69" customHeight="1">
      <c r="A365" s="59">
        <v>8</v>
      </c>
      <c r="B365" s="186" t="s">
        <v>168</v>
      </c>
      <c r="C365" s="186"/>
      <c r="D365" s="186"/>
      <c r="E365" s="186"/>
      <c r="F365" s="186"/>
      <c r="G365" s="186"/>
      <c r="H365" s="108"/>
    </row>
    <row r="366" spans="1:8">
      <c r="B366" s="40"/>
      <c r="C366" s="189"/>
      <c r="D366" s="189"/>
      <c r="E366" s="189"/>
      <c r="F366" s="189"/>
      <c r="G366" s="189"/>
      <c r="H366" s="189"/>
    </row>
    <row r="367" spans="1:8" ht="20.25" customHeight="1">
      <c r="B367" s="185" t="s">
        <v>63</v>
      </c>
      <c r="C367" s="185"/>
      <c r="D367" s="109"/>
      <c r="E367" s="109"/>
      <c r="F367" s="109"/>
      <c r="G367" s="109"/>
      <c r="H367" s="109"/>
    </row>
    <row r="368" spans="1:8" ht="47.25">
      <c r="B368" s="70" t="s">
        <v>0</v>
      </c>
      <c r="C368" s="71" t="s">
        <v>1</v>
      </c>
      <c r="D368" s="72" t="s">
        <v>141</v>
      </c>
      <c r="E368" s="73" t="s">
        <v>142</v>
      </c>
      <c r="F368" s="74" t="s">
        <v>143</v>
      </c>
      <c r="G368" s="73" t="s">
        <v>144</v>
      </c>
      <c r="H368" s="109"/>
    </row>
    <row r="369" spans="2:11">
      <c r="B369" s="99">
        <v>1</v>
      </c>
      <c r="C369" s="100" t="s">
        <v>13</v>
      </c>
      <c r="D369" s="102">
        <v>1</v>
      </c>
      <c r="E369" s="102">
        <v>120000</v>
      </c>
      <c r="F369" s="102" t="s">
        <v>72</v>
      </c>
      <c r="G369" s="102">
        <f t="shared" ref="G369:G379" si="12">D369*E369</f>
        <v>120000</v>
      </c>
      <c r="H369" s="109"/>
    </row>
    <row r="370" spans="2:11" ht="18.75" customHeight="1">
      <c r="B370" s="99">
        <v>2</v>
      </c>
      <c r="C370" s="100" t="s">
        <v>61</v>
      </c>
      <c r="D370" s="103">
        <v>0.25</v>
      </c>
      <c r="E370" s="102">
        <v>105000</v>
      </c>
      <c r="F370" s="102" t="s">
        <v>72</v>
      </c>
      <c r="G370" s="102">
        <f t="shared" si="12"/>
        <v>26250</v>
      </c>
      <c r="H370" s="109"/>
    </row>
    <row r="371" spans="2:11">
      <c r="B371" s="99">
        <v>3</v>
      </c>
      <c r="C371" s="100" t="s">
        <v>14</v>
      </c>
      <c r="D371" s="103">
        <v>0.5</v>
      </c>
      <c r="E371" s="102">
        <v>105000</v>
      </c>
      <c r="F371" s="102" t="s">
        <v>72</v>
      </c>
      <c r="G371" s="102">
        <f t="shared" si="12"/>
        <v>52500</v>
      </c>
      <c r="H371" s="109"/>
    </row>
    <row r="372" spans="2:11">
      <c r="B372" s="99"/>
      <c r="C372" s="100" t="s">
        <v>64</v>
      </c>
      <c r="D372" s="103">
        <v>0.25</v>
      </c>
      <c r="E372" s="102">
        <v>105000</v>
      </c>
      <c r="F372" s="102" t="s">
        <v>72</v>
      </c>
      <c r="G372" s="102">
        <f t="shared" si="12"/>
        <v>26250</v>
      </c>
      <c r="H372" s="109"/>
    </row>
    <row r="373" spans="2:11">
      <c r="B373" s="99">
        <v>4</v>
      </c>
      <c r="C373" s="100" t="s">
        <v>53</v>
      </c>
      <c r="D373" s="103">
        <v>1.1200000000000001</v>
      </c>
      <c r="E373" s="102">
        <v>105000</v>
      </c>
      <c r="F373" s="102" t="s">
        <v>72</v>
      </c>
      <c r="G373" s="102">
        <f t="shared" si="12"/>
        <v>117600.00000000001</v>
      </c>
      <c r="H373" s="109"/>
    </row>
    <row r="374" spans="2:11">
      <c r="B374" s="99">
        <v>5</v>
      </c>
      <c r="C374" s="100" t="s">
        <v>55</v>
      </c>
      <c r="D374" s="104">
        <v>0.25</v>
      </c>
      <c r="E374" s="102">
        <v>105000</v>
      </c>
      <c r="F374" s="102" t="s">
        <v>72</v>
      </c>
      <c r="G374" s="102">
        <f t="shared" si="12"/>
        <v>26250</v>
      </c>
      <c r="H374" s="109"/>
    </row>
    <row r="375" spans="2:11">
      <c r="B375" s="99">
        <v>6</v>
      </c>
      <c r="C375" s="100" t="s">
        <v>54</v>
      </c>
      <c r="D375" s="102">
        <v>1</v>
      </c>
      <c r="E375" s="102">
        <v>104700</v>
      </c>
      <c r="F375" s="102" t="s">
        <v>72</v>
      </c>
      <c r="G375" s="102">
        <f t="shared" si="12"/>
        <v>104700</v>
      </c>
      <c r="H375" s="109"/>
    </row>
    <row r="376" spans="2:11">
      <c r="B376" s="99">
        <v>7</v>
      </c>
      <c r="C376" s="100" t="s">
        <v>56</v>
      </c>
      <c r="D376" s="102">
        <v>0.5</v>
      </c>
      <c r="E376" s="102">
        <v>104700</v>
      </c>
      <c r="F376" s="102" t="s">
        <v>72</v>
      </c>
      <c r="G376" s="102">
        <f t="shared" si="12"/>
        <v>52350</v>
      </c>
      <c r="H376" s="109"/>
    </row>
    <row r="377" spans="2:11">
      <c r="B377" s="99">
        <v>8</v>
      </c>
      <c r="C377" s="100" t="s">
        <v>35</v>
      </c>
      <c r="D377" s="103">
        <v>0.25</v>
      </c>
      <c r="E377" s="102">
        <v>96840</v>
      </c>
      <c r="F377" s="102" t="s">
        <v>72</v>
      </c>
      <c r="G377" s="102">
        <f t="shared" si="12"/>
        <v>24210</v>
      </c>
      <c r="H377" s="109"/>
      <c r="I377" s="39">
        <v>2022</v>
      </c>
      <c r="K377" s="39">
        <v>7222800</v>
      </c>
    </row>
    <row r="378" spans="2:11">
      <c r="B378" s="99">
        <v>9</v>
      </c>
      <c r="C378" s="105" t="s">
        <v>57</v>
      </c>
      <c r="D378" s="106">
        <v>1</v>
      </c>
      <c r="E378" s="106">
        <v>104700</v>
      </c>
      <c r="F378" s="102" t="s">
        <v>72</v>
      </c>
      <c r="G378" s="102">
        <f t="shared" si="12"/>
        <v>104700</v>
      </c>
      <c r="H378" s="109"/>
    </row>
    <row r="379" spans="2:11">
      <c r="B379" s="99">
        <v>10</v>
      </c>
      <c r="C379" s="100" t="s">
        <v>59</v>
      </c>
      <c r="D379" s="103">
        <v>0.25</v>
      </c>
      <c r="E379" s="102">
        <v>96840</v>
      </c>
      <c r="F379" s="102" t="s">
        <v>72</v>
      </c>
      <c r="G379" s="102">
        <f t="shared" si="12"/>
        <v>24210</v>
      </c>
      <c r="H379" s="109"/>
      <c r="I379" s="39">
        <v>2023</v>
      </c>
      <c r="K379" s="80">
        <f>12*G380</f>
        <v>8148240</v>
      </c>
    </row>
    <row r="380" spans="2:11">
      <c r="B380" s="183" t="s">
        <v>11</v>
      </c>
      <c r="C380" s="184"/>
      <c r="D380" s="41">
        <f>SUM(D369:D379)</f>
        <v>6.37</v>
      </c>
      <c r="E380" s="110"/>
      <c r="F380" s="111"/>
      <c r="G380" s="43">
        <f>SUM(G369:G379)</f>
        <v>679020</v>
      </c>
      <c r="H380" s="89"/>
      <c r="I380" s="89"/>
    </row>
    <row r="381" spans="2:11">
      <c r="B381" s="40"/>
      <c r="C381" s="40"/>
      <c r="D381" s="40"/>
      <c r="E381" s="40"/>
      <c r="F381" s="40"/>
      <c r="G381" s="40"/>
      <c r="H381" s="112"/>
      <c r="I381" s="89"/>
    </row>
    <row r="382" spans="2:11">
      <c r="B382" s="40"/>
      <c r="C382" s="40"/>
      <c r="D382" s="40"/>
      <c r="E382" s="40"/>
      <c r="F382" s="40"/>
      <c r="G382" s="40"/>
      <c r="H382" s="112"/>
      <c r="I382" s="89"/>
    </row>
    <row r="383" spans="2:11">
      <c r="B383" s="40"/>
      <c r="C383" s="40"/>
      <c r="D383" s="40"/>
      <c r="E383" s="40"/>
      <c r="F383" s="40"/>
      <c r="G383" s="40"/>
      <c r="H383" s="112"/>
      <c r="I383" s="89"/>
      <c r="J383" s="89"/>
    </row>
    <row r="384" spans="2:11">
      <c r="B384" s="40"/>
      <c r="C384" s="40"/>
      <c r="D384" s="40"/>
      <c r="E384" s="40"/>
      <c r="F384" s="40"/>
      <c r="G384" s="40"/>
      <c r="H384" s="112"/>
      <c r="I384" s="89"/>
      <c r="J384" s="89"/>
    </row>
    <row r="385" spans="2:10">
      <c r="B385" s="40"/>
      <c r="C385" s="40"/>
      <c r="D385" s="40"/>
      <c r="E385" s="40"/>
      <c r="F385" s="40"/>
      <c r="G385" s="40"/>
      <c r="H385" s="112"/>
      <c r="I385" s="89"/>
      <c r="J385" s="89"/>
    </row>
    <row r="386" spans="2:10">
      <c r="H386" s="89"/>
      <c r="I386" s="89"/>
      <c r="J386" s="89"/>
    </row>
    <row r="387" spans="2:10">
      <c r="H387" s="89"/>
      <c r="I387" s="89"/>
      <c r="J387" s="89"/>
    </row>
    <row r="388" spans="2:10">
      <c r="H388" s="89"/>
      <c r="I388" s="89"/>
      <c r="J388" s="89"/>
    </row>
    <row r="389" spans="2:10">
      <c r="H389" s="89"/>
      <c r="I389" s="89"/>
      <c r="J389" s="89"/>
    </row>
    <row r="390" spans="2:10">
      <c r="H390" s="89"/>
      <c r="I390" s="89"/>
      <c r="J390" s="89"/>
    </row>
    <row r="391" spans="2:10">
      <c r="H391" s="89"/>
      <c r="I391" s="89"/>
      <c r="J391" s="89"/>
    </row>
    <row r="392" spans="2:10">
      <c r="H392" s="89"/>
      <c r="I392" s="89"/>
      <c r="J392" s="89"/>
    </row>
    <row r="393" spans="2:10">
      <c r="H393" s="89"/>
      <c r="I393" s="89"/>
      <c r="J393" s="89"/>
    </row>
    <row r="394" spans="2:10">
      <c r="H394" s="89"/>
      <c r="I394" s="89"/>
      <c r="J394" s="89"/>
    </row>
    <row r="395" spans="2:10">
      <c r="H395" s="89"/>
      <c r="I395" s="89"/>
      <c r="J395" s="89"/>
    </row>
    <row r="396" spans="2:10">
      <c r="H396" s="89"/>
      <c r="I396" s="89"/>
      <c r="J396" s="89"/>
    </row>
    <row r="397" spans="2:10">
      <c r="H397" s="89"/>
      <c r="I397" s="89"/>
      <c r="J397" s="89"/>
    </row>
    <row r="398" spans="2:10">
      <c r="H398" s="89"/>
      <c r="I398" s="89"/>
      <c r="J398" s="89"/>
    </row>
    <row r="399" spans="2:10">
      <c r="H399" s="89"/>
      <c r="I399" s="89"/>
      <c r="J399" s="89"/>
    </row>
    <row r="400" spans="2:10">
      <c r="H400" s="89"/>
      <c r="I400" s="89"/>
      <c r="J400" s="89"/>
    </row>
    <row r="401" spans="8:10">
      <c r="H401" s="89"/>
      <c r="I401" s="89"/>
      <c r="J401" s="89"/>
    </row>
    <row r="402" spans="8:10">
      <c r="H402" s="89"/>
      <c r="I402" s="89"/>
      <c r="J402" s="89"/>
    </row>
    <row r="403" spans="8:10">
      <c r="H403" s="89"/>
      <c r="I403" s="89"/>
      <c r="J403" s="89"/>
    </row>
    <row r="404" spans="8:10">
      <c r="H404" s="89"/>
      <c r="I404" s="89"/>
      <c r="J404" s="89"/>
    </row>
    <row r="405" spans="8:10">
      <c r="H405" s="89"/>
      <c r="I405" s="89"/>
      <c r="J405" s="89"/>
    </row>
    <row r="406" spans="8:10">
      <c r="H406" s="89"/>
      <c r="I406" s="89"/>
      <c r="J406" s="89"/>
    </row>
    <row r="407" spans="8:10">
      <c r="H407" s="89"/>
      <c r="I407" s="89"/>
      <c r="J407" s="89"/>
    </row>
    <row r="408" spans="8:10">
      <c r="H408" s="89"/>
      <c r="I408" s="89"/>
      <c r="J408" s="89"/>
    </row>
    <row r="409" spans="8:10">
      <c r="H409" s="89"/>
      <c r="I409" s="89"/>
      <c r="J409" s="89"/>
    </row>
    <row r="410" spans="8:10">
      <c r="H410" s="89"/>
      <c r="I410" s="89"/>
      <c r="J410" s="89"/>
    </row>
    <row r="411" spans="8:10">
      <c r="H411" s="89"/>
      <c r="I411" s="89"/>
      <c r="J411" s="89"/>
    </row>
    <row r="412" spans="8:10">
      <c r="H412" s="89"/>
      <c r="I412" s="89"/>
      <c r="J412" s="89"/>
    </row>
    <row r="413" spans="8:10">
      <c r="H413" s="89"/>
      <c r="I413" s="89"/>
      <c r="J413" s="89"/>
    </row>
    <row r="414" spans="8:10">
      <c r="H414" s="89"/>
      <c r="I414" s="89"/>
      <c r="J414" s="89"/>
    </row>
    <row r="415" spans="8:10">
      <c r="H415" s="89"/>
      <c r="I415" s="89"/>
      <c r="J415" s="89"/>
    </row>
    <row r="416" spans="8:10">
      <c r="H416" s="89"/>
      <c r="I416" s="89"/>
      <c r="J416" s="89"/>
    </row>
    <row r="417" spans="1:10">
      <c r="H417" s="89"/>
      <c r="I417" s="89"/>
      <c r="J417" s="89"/>
    </row>
    <row r="418" spans="1:10">
      <c r="H418" s="89"/>
      <c r="I418" s="89"/>
      <c r="J418" s="89"/>
    </row>
    <row r="419" spans="1:10">
      <c r="H419" s="89"/>
      <c r="I419" s="89"/>
      <c r="J419" s="89"/>
    </row>
    <row r="420" spans="1:10" ht="62.25" customHeight="1">
      <c r="A420" s="59">
        <v>9</v>
      </c>
      <c r="B420" s="186" t="s">
        <v>169</v>
      </c>
      <c r="C420" s="186"/>
      <c r="D420" s="186"/>
      <c r="E420" s="186"/>
      <c r="F420" s="186"/>
      <c r="G420" s="186"/>
      <c r="H420" s="67"/>
    </row>
    <row r="421" spans="1:10">
      <c r="B421" s="40"/>
      <c r="C421" s="188"/>
      <c r="D421" s="188"/>
      <c r="E421" s="188"/>
      <c r="F421" s="188"/>
      <c r="G421" s="188"/>
      <c r="H421" s="188"/>
    </row>
    <row r="422" spans="1:10">
      <c r="B422" s="185" t="s">
        <v>70</v>
      </c>
      <c r="C422" s="185"/>
    </row>
    <row r="423" spans="1:10" ht="47.25">
      <c r="B423" s="70" t="s">
        <v>0</v>
      </c>
      <c r="C423" s="71" t="s">
        <v>1</v>
      </c>
      <c r="D423" s="72" t="s">
        <v>141</v>
      </c>
      <c r="E423" s="73" t="s">
        <v>142</v>
      </c>
      <c r="F423" s="74" t="s">
        <v>143</v>
      </c>
      <c r="G423" s="73" t="s">
        <v>144</v>
      </c>
    </row>
    <row r="424" spans="1:10">
      <c r="B424" s="62">
        <v>1</v>
      </c>
      <c r="C424" s="63" t="s">
        <v>13</v>
      </c>
      <c r="D424" s="113">
        <v>1</v>
      </c>
      <c r="E424" s="43">
        <v>125000</v>
      </c>
      <c r="F424" s="114" t="s">
        <v>72</v>
      </c>
      <c r="G424" s="43">
        <f t="shared" ref="G424:G438" si="13">D424*E424</f>
        <v>125000</v>
      </c>
    </row>
    <row r="425" spans="1:10">
      <c r="B425" s="62">
        <v>2</v>
      </c>
      <c r="C425" s="63" t="s">
        <v>61</v>
      </c>
      <c r="D425" s="41">
        <v>0.5</v>
      </c>
      <c r="E425" s="43">
        <v>105000</v>
      </c>
      <c r="F425" s="114" t="s">
        <v>72</v>
      </c>
      <c r="G425" s="43">
        <f t="shared" si="13"/>
        <v>52500</v>
      </c>
    </row>
    <row r="426" spans="1:10">
      <c r="B426" s="62">
        <v>3</v>
      </c>
      <c r="C426" s="63" t="s">
        <v>14</v>
      </c>
      <c r="D426" s="41">
        <v>0.5</v>
      </c>
      <c r="E426" s="43">
        <v>105000</v>
      </c>
      <c r="F426" s="114" t="s">
        <v>72</v>
      </c>
      <c r="G426" s="43">
        <f t="shared" si="13"/>
        <v>52500</v>
      </c>
    </row>
    <row r="427" spans="1:10">
      <c r="B427" s="62"/>
      <c r="C427" s="63" t="s">
        <v>64</v>
      </c>
      <c r="D427" s="41">
        <v>0.25</v>
      </c>
      <c r="E427" s="43">
        <v>105000</v>
      </c>
      <c r="F427" s="114" t="s">
        <v>72</v>
      </c>
      <c r="G427" s="43">
        <f t="shared" si="13"/>
        <v>26250</v>
      </c>
    </row>
    <row r="428" spans="1:10">
      <c r="B428" s="62">
        <v>6</v>
      </c>
      <c r="C428" s="63" t="s">
        <v>53</v>
      </c>
      <c r="D428" s="41">
        <v>3.36</v>
      </c>
      <c r="E428" s="43">
        <v>105000</v>
      </c>
      <c r="F428" s="114" t="s">
        <v>72</v>
      </c>
      <c r="G428" s="43">
        <f t="shared" si="13"/>
        <v>352800</v>
      </c>
    </row>
    <row r="429" spans="1:10">
      <c r="B429" s="62">
        <v>8</v>
      </c>
      <c r="C429" s="63" t="s">
        <v>55</v>
      </c>
      <c r="D429" s="115">
        <v>0.75</v>
      </c>
      <c r="E429" s="43">
        <v>105000</v>
      </c>
      <c r="F429" s="114" t="s">
        <v>72</v>
      </c>
      <c r="G429" s="43">
        <f t="shared" si="13"/>
        <v>78750</v>
      </c>
    </row>
    <row r="430" spans="1:10">
      <c r="B430" s="62"/>
      <c r="C430" s="63" t="s">
        <v>54</v>
      </c>
      <c r="D430" s="115">
        <v>1</v>
      </c>
      <c r="E430" s="43">
        <v>96840</v>
      </c>
      <c r="F430" s="114"/>
      <c r="G430" s="43">
        <f t="shared" si="13"/>
        <v>96840</v>
      </c>
    </row>
    <row r="431" spans="1:10">
      <c r="B431" s="62">
        <v>9</v>
      </c>
      <c r="C431" s="63" t="s">
        <v>54</v>
      </c>
      <c r="D431" s="43">
        <v>2</v>
      </c>
      <c r="E431" s="43">
        <v>104700</v>
      </c>
      <c r="F431" s="114" t="s">
        <v>72</v>
      </c>
      <c r="G431" s="43">
        <f t="shared" si="13"/>
        <v>209400</v>
      </c>
    </row>
    <row r="432" spans="1:10">
      <c r="B432" s="62">
        <v>10</v>
      </c>
      <c r="C432" s="63" t="s">
        <v>56</v>
      </c>
      <c r="D432" s="41">
        <v>0.75</v>
      </c>
      <c r="E432" s="43">
        <v>104700</v>
      </c>
      <c r="F432" s="114" t="s">
        <v>72</v>
      </c>
      <c r="G432" s="43">
        <f t="shared" si="13"/>
        <v>78525</v>
      </c>
    </row>
    <row r="433" spans="2:11" ht="23.25" customHeight="1">
      <c r="B433" s="62">
        <v>11</v>
      </c>
      <c r="C433" s="64" t="s">
        <v>57</v>
      </c>
      <c r="D433" s="116">
        <v>1</v>
      </c>
      <c r="E433" s="116">
        <v>104700</v>
      </c>
      <c r="F433" s="114" t="s">
        <v>72</v>
      </c>
      <c r="G433" s="43">
        <f t="shared" si="13"/>
        <v>104700</v>
      </c>
    </row>
    <row r="434" spans="2:11">
      <c r="B434" s="62">
        <v>12</v>
      </c>
      <c r="C434" s="64" t="s">
        <v>62</v>
      </c>
      <c r="D434" s="116">
        <v>0.5</v>
      </c>
      <c r="E434" s="116">
        <v>104700</v>
      </c>
      <c r="F434" s="114" t="s">
        <v>72</v>
      </c>
      <c r="G434" s="43">
        <f t="shared" si="13"/>
        <v>52350</v>
      </c>
    </row>
    <row r="435" spans="2:11">
      <c r="B435" s="62">
        <v>13</v>
      </c>
      <c r="C435" s="63" t="s">
        <v>46</v>
      </c>
      <c r="D435" s="43">
        <v>1</v>
      </c>
      <c r="E435" s="43">
        <v>96840</v>
      </c>
      <c r="F435" s="114" t="s">
        <v>72</v>
      </c>
      <c r="G435" s="43">
        <f t="shared" si="13"/>
        <v>96840</v>
      </c>
    </row>
    <row r="436" spans="2:11">
      <c r="B436" s="62">
        <v>14</v>
      </c>
      <c r="C436" s="63" t="s">
        <v>35</v>
      </c>
      <c r="D436" s="43">
        <v>0.5</v>
      </c>
      <c r="E436" s="43">
        <v>96840</v>
      </c>
      <c r="F436" s="114" t="s">
        <v>72</v>
      </c>
      <c r="G436" s="43">
        <f t="shared" si="13"/>
        <v>48420</v>
      </c>
    </row>
    <row r="437" spans="2:11">
      <c r="B437" s="62">
        <v>15</v>
      </c>
      <c r="C437" s="63" t="s">
        <v>59</v>
      </c>
      <c r="D437" s="43">
        <v>0.5</v>
      </c>
      <c r="E437" s="43">
        <v>96840</v>
      </c>
      <c r="F437" s="114" t="s">
        <v>72</v>
      </c>
      <c r="G437" s="43">
        <f t="shared" si="13"/>
        <v>48420</v>
      </c>
      <c r="I437" s="39">
        <v>2022</v>
      </c>
      <c r="K437" s="39">
        <v>16361100</v>
      </c>
    </row>
    <row r="438" spans="2:11">
      <c r="B438" s="62">
        <v>16</v>
      </c>
      <c r="C438" s="63" t="s">
        <v>67</v>
      </c>
      <c r="D438" s="41">
        <v>0.75</v>
      </c>
      <c r="E438" s="43">
        <v>96840</v>
      </c>
      <c r="F438" s="114" t="s">
        <v>72</v>
      </c>
      <c r="G438" s="43">
        <f t="shared" si="13"/>
        <v>72630</v>
      </c>
    </row>
    <row r="439" spans="2:11">
      <c r="B439" s="183" t="s">
        <v>11</v>
      </c>
      <c r="C439" s="184"/>
      <c r="D439" s="41">
        <f>SUM(D424:D438)</f>
        <v>14.36</v>
      </c>
      <c r="E439" s="43">
        <f t="shared" ref="E439:F439" si="14">SUM(E424:E438)</f>
        <v>1553000</v>
      </c>
      <c r="F439" s="43">
        <f t="shared" si="14"/>
        <v>0</v>
      </c>
      <c r="G439" s="43">
        <f>SUM(G424:G438)</f>
        <v>1495925</v>
      </c>
      <c r="I439" s="39">
        <v>2023</v>
      </c>
      <c r="K439" s="80">
        <f>12*G439</f>
        <v>17951100</v>
      </c>
    </row>
    <row r="440" spans="2:11">
      <c r="B440" s="40"/>
      <c r="C440" s="40"/>
      <c r="D440" s="40"/>
      <c r="E440" s="40"/>
      <c r="F440" s="40"/>
      <c r="G440" s="40"/>
      <c r="H440" s="40"/>
    </row>
    <row r="441" spans="2:11" ht="44.25" customHeight="1">
      <c r="B441" s="40"/>
      <c r="C441" s="40"/>
      <c r="D441" s="40"/>
      <c r="E441" s="40"/>
      <c r="F441" s="40"/>
      <c r="G441" s="40"/>
      <c r="H441" s="40"/>
    </row>
    <row r="442" spans="2:11">
      <c r="B442" s="40"/>
      <c r="C442" s="40"/>
      <c r="D442" s="40"/>
      <c r="E442" s="40"/>
      <c r="F442" s="40"/>
      <c r="G442" s="40"/>
      <c r="H442" s="40"/>
    </row>
    <row r="443" spans="2:11">
      <c r="B443" s="40"/>
      <c r="C443" s="40"/>
      <c r="D443" s="40"/>
      <c r="E443" s="40"/>
      <c r="F443" s="40"/>
      <c r="G443" s="40"/>
      <c r="H443" s="40"/>
    </row>
    <row r="444" spans="2:11" ht="40.5" customHeight="1">
      <c r="B444" s="40"/>
      <c r="C444" s="40"/>
      <c r="D444" s="40"/>
      <c r="E444" s="40"/>
      <c r="F444" s="40"/>
      <c r="G444" s="40"/>
      <c r="H444" s="40"/>
    </row>
    <row r="445" spans="2:11" ht="27.75" customHeight="1"/>
    <row r="446" spans="2:11" ht="27.75" customHeight="1"/>
    <row r="447" spans="2:11" ht="27.75" customHeight="1"/>
    <row r="448" spans="2:11" ht="27.75" customHeight="1"/>
    <row r="449" ht="27.75" customHeight="1"/>
    <row r="450" ht="27.75" customHeight="1"/>
    <row r="451" ht="27.75" customHeight="1"/>
    <row r="452" ht="27.75" customHeight="1"/>
    <row r="453" ht="27.75" customHeight="1"/>
    <row r="454" ht="27.75" customHeight="1"/>
    <row r="455" ht="27.75" customHeight="1"/>
    <row r="456" ht="27.75" customHeight="1"/>
    <row r="457" ht="27.75" customHeight="1"/>
    <row r="458" ht="27.75" customHeight="1"/>
    <row r="459" ht="27.75" customHeight="1"/>
    <row r="460" ht="27.75" customHeight="1"/>
    <row r="461" ht="27.75" customHeight="1"/>
    <row r="462" ht="27.75" customHeight="1"/>
    <row r="463" ht="27.75" customHeight="1"/>
    <row r="464" ht="27.75" customHeight="1"/>
    <row r="466" spans="1:8" ht="60" customHeight="1">
      <c r="A466" s="59">
        <v>10</v>
      </c>
      <c r="B466" s="186" t="s">
        <v>170</v>
      </c>
      <c r="C466" s="186"/>
      <c r="D466" s="186"/>
      <c r="E466" s="186"/>
      <c r="F466" s="186"/>
      <c r="G466" s="186"/>
      <c r="H466" s="67"/>
    </row>
    <row r="467" spans="1:8">
      <c r="B467" s="40"/>
      <c r="C467" s="188"/>
      <c r="D467" s="188"/>
      <c r="E467" s="188"/>
      <c r="F467" s="188"/>
      <c r="G467" s="188"/>
      <c r="H467" s="188"/>
    </row>
    <row r="468" spans="1:8">
      <c r="B468" s="185" t="s">
        <v>68</v>
      </c>
      <c r="C468" s="185"/>
    </row>
    <row r="469" spans="1:8" ht="47.25">
      <c r="B469" s="70" t="s">
        <v>0</v>
      </c>
      <c r="C469" s="71" t="s">
        <v>1</v>
      </c>
      <c r="D469" s="72" t="s">
        <v>141</v>
      </c>
      <c r="E469" s="73" t="s">
        <v>142</v>
      </c>
      <c r="F469" s="74" t="s">
        <v>143</v>
      </c>
      <c r="G469" s="73" t="s">
        <v>144</v>
      </c>
    </row>
    <row r="470" spans="1:8">
      <c r="B470" s="62">
        <v>1</v>
      </c>
      <c r="C470" s="63" t="s">
        <v>13</v>
      </c>
      <c r="D470" s="113">
        <v>1</v>
      </c>
      <c r="E470" s="43">
        <v>125000</v>
      </c>
      <c r="F470" s="43" t="s">
        <v>72</v>
      </c>
      <c r="G470" s="43">
        <f t="shared" ref="G470:G486" si="15">D470*E470</f>
        <v>125000</v>
      </c>
    </row>
    <row r="471" spans="1:8">
      <c r="B471" s="62">
        <v>2</v>
      </c>
      <c r="C471" s="63" t="s">
        <v>61</v>
      </c>
      <c r="D471" s="41">
        <v>0.5</v>
      </c>
      <c r="E471" s="43">
        <v>105000</v>
      </c>
      <c r="F471" s="43" t="s">
        <v>72</v>
      </c>
      <c r="G471" s="43">
        <f t="shared" si="15"/>
        <v>52500</v>
      </c>
    </row>
    <row r="472" spans="1:8">
      <c r="B472" s="62">
        <v>3</v>
      </c>
      <c r="C472" s="63" t="s">
        <v>14</v>
      </c>
      <c r="D472" s="41">
        <v>0.5</v>
      </c>
      <c r="E472" s="43">
        <v>105000</v>
      </c>
      <c r="F472" s="43" t="s">
        <v>72</v>
      </c>
      <c r="G472" s="43">
        <f t="shared" si="15"/>
        <v>52500</v>
      </c>
    </row>
    <row r="473" spans="1:8">
      <c r="B473" s="62">
        <v>6</v>
      </c>
      <c r="C473" s="63" t="s">
        <v>53</v>
      </c>
      <c r="D473" s="41">
        <v>2.2400000000000002</v>
      </c>
      <c r="E473" s="43">
        <v>105000</v>
      </c>
      <c r="F473" s="43" t="s">
        <v>72</v>
      </c>
      <c r="G473" s="43">
        <f t="shared" si="15"/>
        <v>235200.00000000003</v>
      </c>
    </row>
    <row r="474" spans="1:8">
      <c r="B474" s="62">
        <v>7</v>
      </c>
      <c r="C474" s="63" t="s">
        <v>53</v>
      </c>
      <c r="D474" s="41">
        <v>1.1200000000000001</v>
      </c>
      <c r="E474" s="43">
        <v>105000</v>
      </c>
      <c r="F474" s="43" t="s">
        <v>72</v>
      </c>
      <c r="G474" s="43">
        <f t="shared" si="15"/>
        <v>117600.00000000001</v>
      </c>
    </row>
    <row r="475" spans="1:8">
      <c r="B475" s="62">
        <v>8</v>
      </c>
      <c r="C475" s="63" t="s">
        <v>55</v>
      </c>
      <c r="D475" s="115">
        <v>0.5</v>
      </c>
      <c r="E475" s="43">
        <v>105000</v>
      </c>
      <c r="F475" s="43" t="s">
        <v>72</v>
      </c>
      <c r="G475" s="43">
        <f t="shared" si="15"/>
        <v>52500</v>
      </c>
    </row>
    <row r="476" spans="1:8">
      <c r="B476" s="62">
        <v>9</v>
      </c>
      <c r="C476" s="63" t="s">
        <v>64</v>
      </c>
      <c r="D476" s="115">
        <v>0.25</v>
      </c>
      <c r="E476" s="43">
        <v>105000</v>
      </c>
      <c r="F476" s="43" t="s">
        <v>72</v>
      </c>
      <c r="G476" s="43">
        <f t="shared" si="15"/>
        <v>26250</v>
      </c>
    </row>
    <row r="477" spans="1:8">
      <c r="B477" s="62">
        <v>10</v>
      </c>
      <c r="C477" s="63" t="s">
        <v>58</v>
      </c>
      <c r="D477" s="115">
        <v>0.5</v>
      </c>
      <c r="E477" s="43">
        <v>104700</v>
      </c>
      <c r="F477" s="43" t="s">
        <v>72</v>
      </c>
      <c r="G477" s="43">
        <f t="shared" si="15"/>
        <v>52350</v>
      </c>
    </row>
    <row r="478" spans="1:8">
      <c r="B478" s="62">
        <v>11</v>
      </c>
      <c r="C478" s="63" t="s">
        <v>54</v>
      </c>
      <c r="D478" s="115">
        <v>2</v>
      </c>
      <c r="E478" s="43">
        <v>96840</v>
      </c>
      <c r="F478" s="43" t="s">
        <v>72</v>
      </c>
      <c r="G478" s="43">
        <f t="shared" si="15"/>
        <v>193680</v>
      </c>
    </row>
    <row r="479" spans="1:8">
      <c r="B479" s="62">
        <v>12</v>
      </c>
      <c r="C479" s="63" t="s">
        <v>54</v>
      </c>
      <c r="D479" s="43">
        <v>1</v>
      </c>
      <c r="E479" s="43">
        <v>104700</v>
      </c>
      <c r="F479" s="43" t="s">
        <v>72</v>
      </c>
      <c r="G479" s="43">
        <f t="shared" si="15"/>
        <v>104700</v>
      </c>
    </row>
    <row r="480" spans="1:8">
      <c r="B480" s="62">
        <v>13</v>
      </c>
      <c r="C480" s="63" t="s">
        <v>56</v>
      </c>
      <c r="D480" s="41">
        <v>0.75</v>
      </c>
      <c r="E480" s="43">
        <v>104700</v>
      </c>
      <c r="F480" s="43" t="s">
        <v>72</v>
      </c>
      <c r="G480" s="43">
        <f t="shared" si="15"/>
        <v>78525</v>
      </c>
    </row>
    <row r="481" spans="2:11">
      <c r="B481" s="62">
        <v>14</v>
      </c>
      <c r="C481" s="64" t="s">
        <v>57</v>
      </c>
      <c r="D481" s="116">
        <v>2</v>
      </c>
      <c r="E481" s="116">
        <v>96840</v>
      </c>
      <c r="F481" s="43" t="s">
        <v>72</v>
      </c>
      <c r="G481" s="43">
        <f t="shared" si="15"/>
        <v>193680</v>
      </c>
    </row>
    <row r="482" spans="2:11">
      <c r="B482" s="62">
        <v>15</v>
      </c>
      <c r="C482" s="63" t="s">
        <v>46</v>
      </c>
      <c r="D482" s="41">
        <v>0.25</v>
      </c>
      <c r="E482" s="43">
        <v>104700</v>
      </c>
      <c r="F482" s="43" t="s">
        <v>72</v>
      </c>
      <c r="G482" s="43">
        <f t="shared" si="15"/>
        <v>26175</v>
      </c>
    </row>
    <row r="483" spans="2:11" ht="18" customHeight="1">
      <c r="B483" s="62">
        <v>16</v>
      </c>
      <c r="C483" s="63" t="s">
        <v>46</v>
      </c>
      <c r="D483" s="41">
        <v>0.75</v>
      </c>
      <c r="E483" s="116">
        <v>96840</v>
      </c>
      <c r="F483" s="43" t="s">
        <v>72</v>
      </c>
      <c r="G483" s="43">
        <f t="shared" si="15"/>
        <v>72630</v>
      </c>
    </row>
    <row r="484" spans="2:11">
      <c r="B484" s="62">
        <v>17</v>
      </c>
      <c r="C484" s="63" t="s">
        <v>35</v>
      </c>
      <c r="D484" s="43">
        <v>0.5</v>
      </c>
      <c r="E484" s="116">
        <v>96840</v>
      </c>
      <c r="F484" s="43" t="s">
        <v>72</v>
      </c>
      <c r="G484" s="43">
        <f t="shared" si="15"/>
        <v>48420</v>
      </c>
    </row>
    <row r="485" spans="2:11">
      <c r="B485" s="62">
        <v>18</v>
      </c>
      <c r="C485" s="63" t="s">
        <v>59</v>
      </c>
      <c r="D485" s="43">
        <v>0.5</v>
      </c>
      <c r="E485" s="43">
        <v>104700</v>
      </c>
      <c r="F485" s="43" t="s">
        <v>72</v>
      </c>
      <c r="G485" s="43">
        <f t="shared" si="15"/>
        <v>52350</v>
      </c>
    </row>
    <row r="486" spans="2:11">
      <c r="B486" s="62">
        <v>19</v>
      </c>
      <c r="C486" s="63" t="s">
        <v>21</v>
      </c>
      <c r="D486" s="43">
        <v>0.5</v>
      </c>
      <c r="E486" s="43">
        <v>104700</v>
      </c>
      <c r="F486" s="43" t="s">
        <v>72</v>
      </c>
      <c r="G486" s="43">
        <f t="shared" si="15"/>
        <v>52350</v>
      </c>
      <c r="I486" s="39">
        <v>2022</v>
      </c>
      <c r="K486" s="39">
        <v>15596400</v>
      </c>
    </row>
    <row r="487" spans="2:11">
      <c r="B487" s="62"/>
      <c r="C487" s="63"/>
      <c r="D487" s="41"/>
      <c r="E487" s="43"/>
      <c r="F487" s="43"/>
      <c r="G487" s="43"/>
    </row>
    <row r="488" spans="2:11">
      <c r="B488" s="183" t="s">
        <v>11</v>
      </c>
      <c r="C488" s="184"/>
      <c r="D488" s="41">
        <f>SUM(D470:D487)</f>
        <v>14.86</v>
      </c>
      <c r="E488" s="110"/>
      <c r="F488" s="111"/>
      <c r="G488" s="43">
        <f>SUM(G470:G487)</f>
        <v>1536410</v>
      </c>
      <c r="H488" s="89"/>
      <c r="I488" s="39">
        <v>2023</v>
      </c>
      <c r="K488" s="80">
        <f>G488*12</f>
        <v>18436920</v>
      </c>
    </row>
    <row r="489" spans="2:11">
      <c r="B489" s="40"/>
      <c r="C489" s="40"/>
      <c r="D489" s="40"/>
      <c r="E489" s="40"/>
      <c r="F489" s="40"/>
      <c r="G489" s="40"/>
      <c r="H489" s="112"/>
    </row>
    <row r="490" spans="2:11">
      <c r="B490" s="40"/>
      <c r="C490" s="40"/>
      <c r="D490" s="40"/>
      <c r="E490" s="40"/>
      <c r="F490" s="40"/>
      <c r="G490" s="40"/>
      <c r="H490" s="40"/>
    </row>
    <row r="491" spans="2:11">
      <c r="B491" s="40"/>
      <c r="C491" s="40"/>
      <c r="D491" s="40"/>
      <c r="E491" s="40"/>
      <c r="F491" s="40"/>
      <c r="G491" s="40"/>
      <c r="H491" s="40"/>
    </row>
    <row r="492" spans="2:11">
      <c r="B492" s="40"/>
      <c r="C492" s="40"/>
      <c r="D492" s="40"/>
      <c r="E492" s="40"/>
      <c r="F492" s="40"/>
      <c r="G492" s="40"/>
      <c r="H492" s="40"/>
    </row>
    <row r="493" spans="2:11">
      <c r="B493" s="40"/>
      <c r="C493" s="40"/>
      <c r="D493" s="40"/>
      <c r="E493" s="40"/>
      <c r="F493" s="40"/>
      <c r="G493" s="40"/>
      <c r="H493" s="40"/>
    </row>
    <row r="516" spans="1:11" ht="69" customHeight="1">
      <c r="A516" s="59">
        <v>11</v>
      </c>
      <c r="B516" s="186" t="s">
        <v>171</v>
      </c>
      <c r="C516" s="186"/>
      <c r="D516" s="186"/>
      <c r="E516" s="186"/>
      <c r="F516" s="186"/>
      <c r="G516" s="186"/>
      <c r="H516" s="67"/>
    </row>
    <row r="517" spans="1:11">
      <c r="B517" s="40"/>
      <c r="C517" s="188"/>
      <c r="D517" s="188"/>
      <c r="E517" s="188"/>
      <c r="F517" s="188"/>
      <c r="G517" s="188"/>
      <c r="H517" s="188"/>
    </row>
    <row r="518" spans="1:11">
      <c r="B518" s="187" t="s">
        <v>91</v>
      </c>
      <c r="C518" s="187"/>
    </row>
    <row r="519" spans="1:11" ht="47.25">
      <c r="B519" s="70" t="s">
        <v>0</v>
      </c>
      <c r="C519" s="71" t="s">
        <v>1</v>
      </c>
      <c r="D519" s="72" t="s">
        <v>141</v>
      </c>
      <c r="E519" s="73" t="s">
        <v>142</v>
      </c>
      <c r="F519" s="74" t="s">
        <v>143</v>
      </c>
      <c r="G519" s="73" t="s">
        <v>144</v>
      </c>
    </row>
    <row r="520" spans="1:11">
      <c r="B520" s="62">
        <v>1</v>
      </c>
      <c r="C520" s="63" t="s">
        <v>13</v>
      </c>
      <c r="D520" s="113">
        <v>1</v>
      </c>
      <c r="E520" s="43">
        <v>120000</v>
      </c>
      <c r="F520" s="43" t="s">
        <v>72</v>
      </c>
      <c r="G520" s="43">
        <f t="shared" ref="G520:G529" si="16">D520*E520</f>
        <v>120000</v>
      </c>
    </row>
    <row r="521" spans="1:11">
      <c r="B521" s="62">
        <v>2</v>
      </c>
      <c r="C521" s="63" t="s">
        <v>14</v>
      </c>
      <c r="D521" s="41">
        <v>0.5</v>
      </c>
      <c r="E521" s="43">
        <v>105000</v>
      </c>
      <c r="F521" s="43" t="s">
        <v>72</v>
      </c>
      <c r="G521" s="43">
        <f t="shared" si="16"/>
        <v>52500</v>
      </c>
    </row>
    <row r="522" spans="1:11">
      <c r="B522" s="62">
        <v>3</v>
      </c>
      <c r="C522" s="63" t="s">
        <v>53</v>
      </c>
      <c r="D522" s="41">
        <v>1.1200000000000001</v>
      </c>
      <c r="E522" s="43">
        <v>105000</v>
      </c>
      <c r="F522" s="43" t="s">
        <v>72</v>
      </c>
      <c r="G522" s="43">
        <f t="shared" si="16"/>
        <v>117600.00000000001</v>
      </c>
    </row>
    <row r="523" spans="1:11">
      <c r="B523" s="62">
        <v>5</v>
      </c>
      <c r="C523" s="64" t="s">
        <v>55</v>
      </c>
      <c r="D523" s="41">
        <v>0.25</v>
      </c>
      <c r="E523" s="43">
        <v>105000</v>
      </c>
      <c r="F523" s="43" t="s">
        <v>72</v>
      </c>
      <c r="G523" s="43">
        <v>50000</v>
      </c>
    </row>
    <row r="524" spans="1:11">
      <c r="B524" s="62"/>
      <c r="C524" s="64" t="s">
        <v>64</v>
      </c>
      <c r="D524" s="41">
        <v>0.25</v>
      </c>
      <c r="E524" s="43">
        <v>105000</v>
      </c>
      <c r="F524" s="43" t="s">
        <v>72</v>
      </c>
      <c r="G524" s="43">
        <v>50000</v>
      </c>
    </row>
    <row r="525" spans="1:11">
      <c r="A525" s="59" t="s">
        <v>153</v>
      </c>
      <c r="B525" s="62">
        <v>7</v>
      </c>
      <c r="C525" s="63" t="s">
        <v>54</v>
      </c>
      <c r="D525" s="115">
        <v>1</v>
      </c>
      <c r="E525" s="43">
        <v>104700</v>
      </c>
      <c r="F525" s="43" t="s">
        <v>72</v>
      </c>
      <c r="G525" s="43">
        <f t="shared" si="16"/>
        <v>104700</v>
      </c>
    </row>
    <row r="526" spans="1:11">
      <c r="B526" s="62">
        <v>8</v>
      </c>
      <c r="C526" s="63" t="s">
        <v>57</v>
      </c>
      <c r="D526" s="115">
        <v>1</v>
      </c>
      <c r="E526" s="43">
        <v>104700</v>
      </c>
      <c r="F526" s="43" t="s">
        <v>72</v>
      </c>
      <c r="G526" s="43">
        <f t="shared" si="16"/>
        <v>104700</v>
      </c>
    </row>
    <row r="527" spans="1:11">
      <c r="B527" s="62">
        <v>9</v>
      </c>
      <c r="C527" s="63" t="s">
        <v>35</v>
      </c>
      <c r="D527" s="41">
        <v>0.25</v>
      </c>
      <c r="E527" s="43">
        <v>96840</v>
      </c>
      <c r="F527" s="43" t="s">
        <v>72</v>
      </c>
      <c r="G527" s="43">
        <f t="shared" si="16"/>
        <v>24210</v>
      </c>
      <c r="I527" s="39">
        <v>2022</v>
      </c>
      <c r="K527" s="39">
        <v>8073600</v>
      </c>
    </row>
    <row r="528" spans="1:11">
      <c r="B528" s="62">
        <v>10</v>
      </c>
      <c r="C528" s="63" t="s">
        <v>21</v>
      </c>
      <c r="D528" s="43">
        <v>0.5</v>
      </c>
      <c r="E528" s="43">
        <v>96840</v>
      </c>
      <c r="F528" s="43" t="s">
        <v>72</v>
      </c>
      <c r="G528" s="43">
        <f t="shared" si="16"/>
        <v>48420</v>
      </c>
    </row>
    <row r="529" spans="2:11">
      <c r="B529" s="62">
        <v>11</v>
      </c>
      <c r="C529" s="63" t="s">
        <v>59</v>
      </c>
      <c r="D529" s="41">
        <v>1</v>
      </c>
      <c r="E529" s="43">
        <v>96840</v>
      </c>
      <c r="F529" s="43" t="s">
        <v>72</v>
      </c>
      <c r="G529" s="43">
        <f t="shared" si="16"/>
        <v>96840</v>
      </c>
      <c r="I529" s="39">
        <v>2023</v>
      </c>
      <c r="K529" s="80">
        <f>12*G530</f>
        <v>9227640</v>
      </c>
    </row>
    <row r="530" spans="2:11">
      <c r="B530" s="183" t="s">
        <v>11</v>
      </c>
      <c r="C530" s="184"/>
      <c r="D530" s="41">
        <f>SUM(D520:D529)</f>
        <v>6.87</v>
      </c>
      <c r="E530" s="43">
        <f t="shared" ref="E530:F530" si="17">SUM(E520:E529)</f>
        <v>1039920</v>
      </c>
      <c r="F530" s="43">
        <f t="shared" si="17"/>
        <v>0</v>
      </c>
      <c r="G530" s="43">
        <f>SUM(G520:G529)</f>
        <v>768970</v>
      </c>
      <c r="I530" s="89"/>
    </row>
    <row r="531" spans="2:11" ht="28.5" customHeight="1">
      <c r="B531" s="40"/>
      <c r="C531" s="40"/>
      <c r="D531" s="40"/>
      <c r="E531" s="40"/>
      <c r="F531" s="40"/>
      <c r="G531" s="40"/>
      <c r="H531" s="112"/>
      <c r="I531" s="89"/>
    </row>
    <row r="532" spans="2:11">
      <c r="B532" s="40"/>
      <c r="C532" s="40"/>
      <c r="D532" s="40"/>
      <c r="E532" s="40"/>
      <c r="F532" s="40"/>
      <c r="G532" s="40"/>
      <c r="H532" s="112"/>
      <c r="I532" s="89"/>
    </row>
    <row r="533" spans="2:11">
      <c r="B533" s="40"/>
      <c r="C533" s="40"/>
      <c r="D533" s="40"/>
      <c r="E533" s="40"/>
      <c r="F533" s="40"/>
      <c r="G533" s="40"/>
      <c r="H533" s="112"/>
      <c r="I533" s="89"/>
    </row>
    <row r="534" spans="2:11">
      <c r="B534" s="40"/>
      <c r="C534" s="40"/>
      <c r="D534" s="40"/>
      <c r="E534" s="40"/>
      <c r="F534" s="40"/>
      <c r="G534" s="40"/>
      <c r="H534" s="112"/>
      <c r="I534" s="89"/>
    </row>
    <row r="535" spans="2:11">
      <c r="B535" s="40"/>
      <c r="C535" s="40"/>
      <c r="D535" s="40"/>
      <c r="E535" s="40"/>
      <c r="F535" s="40"/>
      <c r="G535" s="40"/>
      <c r="H535" s="112"/>
      <c r="I535" s="89"/>
    </row>
    <row r="536" spans="2:11">
      <c r="B536" s="40"/>
      <c r="C536" s="40"/>
      <c r="D536" s="40"/>
      <c r="E536" s="40"/>
      <c r="F536" s="40"/>
      <c r="G536" s="40"/>
      <c r="H536" s="112"/>
      <c r="I536" s="89"/>
    </row>
    <row r="537" spans="2:11">
      <c r="B537" s="40"/>
      <c r="C537" s="40"/>
      <c r="D537" s="40"/>
      <c r="E537" s="40"/>
      <c r="F537" s="40"/>
      <c r="G537" s="40"/>
      <c r="H537" s="112"/>
      <c r="I537" s="89"/>
    </row>
    <row r="538" spans="2:11">
      <c r="B538" s="40"/>
      <c r="C538" s="40"/>
      <c r="D538" s="40"/>
      <c r="E538" s="40"/>
      <c r="F538" s="40"/>
      <c r="G538" s="40"/>
      <c r="H538" s="112"/>
      <c r="I538" s="89"/>
    </row>
    <row r="539" spans="2:11">
      <c r="B539" s="40"/>
      <c r="C539" s="40"/>
      <c r="D539" s="40"/>
      <c r="E539" s="40"/>
      <c r="F539" s="40"/>
      <c r="G539" s="40"/>
      <c r="H539" s="112"/>
      <c r="I539" s="89"/>
    </row>
    <row r="540" spans="2:11">
      <c r="B540" s="40"/>
      <c r="C540" s="40"/>
      <c r="D540" s="40"/>
      <c r="E540" s="40"/>
      <c r="F540" s="40"/>
      <c r="G540" s="40"/>
      <c r="H540" s="112"/>
      <c r="I540" s="89"/>
    </row>
    <row r="541" spans="2:11">
      <c r="B541" s="40"/>
      <c r="C541" s="40"/>
      <c r="D541" s="40"/>
      <c r="E541" s="40"/>
      <c r="F541" s="40"/>
      <c r="G541" s="40"/>
      <c r="H541" s="112"/>
      <c r="I541" s="89"/>
    </row>
    <row r="542" spans="2:11">
      <c r="B542" s="40"/>
      <c r="C542" s="40"/>
      <c r="D542" s="40"/>
      <c r="E542" s="40"/>
      <c r="F542" s="40"/>
      <c r="G542" s="40"/>
      <c r="H542" s="112"/>
      <c r="I542" s="89"/>
    </row>
    <row r="543" spans="2:11">
      <c r="B543" s="40"/>
      <c r="C543" s="40"/>
      <c r="D543" s="40"/>
      <c r="E543" s="40"/>
      <c r="F543" s="40"/>
      <c r="G543" s="40"/>
      <c r="H543" s="112"/>
      <c r="I543" s="89"/>
    </row>
    <row r="544" spans="2:11">
      <c r="B544" s="40"/>
      <c r="C544" s="40"/>
      <c r="D544" s="40"/>
      <c r="E544" s="40"/>
      <c r="F544" s="40"/>
      <c r="G544" s="40"/>
      <c r="H544" s="112"/>
      <c r="I544" s="89"/>
    </row>
    <row r="545" spans="2:9">
      <c r="B545" s="40"/>
      <c r="C545" s="40"/>
      <c r="D545" s="40"/>
      <c r="E545" s="40"/>
      <c r="F545" s="40"/>
      <c r="G545" s="40"/>
      <c r="H545" s="112"/>
      <c r="I545" s="89"/>
    </row>
    <row r="546" spans="2:9">
      <c r="B546" s="40"/>
      <c r="C546" s="40"/>
      <c r="D546" s="40"/>
      <c r="E546" s="40"/>
      <c r="F546" s="40"/>
      <c r="G546" s="40"/>
      <c r="H546" s="112"/>
      <c r="I546" s="89"/>
    </row>
    <row r="547" spans="2:9">
      <c r="B547" s="40"/>
      <c r="C547" s="40"/>
      <c r="D547" s="40"/>
      <c r="E547" s="40"/>
      <c r="F547" s="40"/>
      <c r="G547" s="40"/>
      <c r="H547" s="112"/>
      <c r="I547" s="89"/>
    </row>
    <row r="548" spans="2:9">
      <c r="B548" s="40"/>
      <c r="C548" s="40"/>
      <c r="D548" s="40"/>
      <c r="E548" s="40"/>
      <c r="F548" s="40"/>
      <c r="G548" s="40"/>
      <c r="H548" s="112"/>
      <c r="I548" s="89"/>
    </row>
    <row r="549" spans="2:9">
      <c r="B549" s="40"/>
      <c r="C549" s="40"/>
      <c r="D549" s="40"/>
      <c r="E549" s="40"/>
      <c r="F549" s="40"/>
      <c r="G549" s="40"/>
      <c r="H549" s="112"/>
      <c r="I549" s="89"/>
    </row>
    <row r="550" spans="2:9">
      <c r="B550" s="40"/>
      <c r="C550" s="40"/>
      <c r="D550" s="40"/>
      <c r="E550" s="40"/>
      <c r="F550" s="40"/>
      <c r="G550" s="40"/>
      <c r="H550" s="112"/>
      <c r="I550" s="89"/>
    </row>
    <row r="551" spans="2:9">
      <c r="B551" s="40"/>
      <c r="C551" s="40"/>
      <c r="D551" s="40"/>
      <c r="E551" s="40"/>
      <c r="F551" s="40"/>
      <c r="G551" s="40"/>
      <c r="H551" s="112"/>
      <c r="I551" s="89"/>
    </row>
    <row r="552" spans="2:9">
      <c r="B552" s="40"/>
      <c r="C552" s="40"/>
      <c r="D552" s="40"/>
      <c r="E552" s="40"/>
      <c r="F552" s="40"/>
      <c r="G552" s="40"/>
      <c r="H552" s="112"/>
      <c r="I552" s="89"/>
    </row>
    <row r="553" spans="2:9">
      <c r="B553" s="40"/>
      <c r="C553" s="40"/>
      <c r="D553" s="40"/>
      <c r="E553" s="40"/>
      <c r="F553" s="40"/>
      <c r="G553" s="40"/>
      <c r="H553" s="112"/>
      <c r="I553" s="89"/>
    </row>
    <row r="554" spans="2:9">
      <c r="B554" s="40"/>
      <c r="C554" s="40"/>
      <c r="D554" s="40"/>
      <c r="E554" s="40"/>
      <c r="F554" s="40"/>
      <c r="G554" s="40"/>
      <c r="H554" s="112"/>
      <c r="I554" s="89"/>
    </row>
    <row r="555" spans="2:9">
      <c r="B555" s="40"/>
      <c r="C555" s="40"/>
      <c r="D555" s="40"/>
      <c r="E555" s="40"/>
      <c r="F555" s="40"/>
      <c r="G555" s="40"/>
      <c r="H555" s="112"/>
      <c r="I555" s="89"/>
    </row>
    <row r="556" spans="2:9">
      <c r="B556" s="40"/>
      <c r="C556" s="40"/>
      <c r="D556" s="40"/>
      <c r="E556" s="40"/>
      <c r="F556" s="40"/>
      <c r="G556" s="40"/>
      <c r="H556" s="112"/>
      <c r="I556" s="89"/>
    </row>
    <row r="557" spans="2:9">
      <c r="B557" s="40"/>
      <c r="C557" s="40"/>
      <c r="D557" s="40"/>
      <c r="E557" s="40"/>
      <c r="F557" s="40"/>
      <c r="G557" s="40"/>
      <c r="H557" s="112"/>
      <c r="I557" s="89"/>
    </row>
    <row r="558" spans="2:9">
      <c r="B558" s="40"/>
      <c r="C558" s="40"/>
      <c r="D558" s="40"/>
      <c r="E558" s="40"/>
      <c r="F558" s="40"/>
      <c r="G558" s="40"/>
      <c r="H558" s="112"/>
      <c r="I558" s="89"/>
    </row>
    <row r="559" spans="2:9">
      <c r="B559" s="40"/>
      <c r="C559" s="40"/>
      <c r="D559" s="40"/>
      <c r="E559" s="40"/>
      <c r="F559" s="40"/>
      <c r="G559" s="40"/>
      <c r="H559" s="112"/>
      <c r="I559" s="89"/>
    </row>
    <row r="560" spans="2:9">
      <c r="B560" s="40"/>
      <c r="C560" s="40"/>
      <c r="D560" s="40"/>
      <c r="E560" s="40"/>
      <c r="F560" s="40"/>
      <c r="G560" s="40"/>
      <c r="H560" s="112"/>
      <c r="I560" s="89"/>
    </row>
    <row r="561" spans="1:9">
      <c r="B561" s="40"/>
      <c r="C561" s="40"/>
      <c r="D561" s="40"/>
      <c r="E561" s="40"/>
      <c r="F561" s="40"/>
      <c r="G561" s="40"/>
      <c r="H561" s="112"/>
      <c r="I561" s="89"/>
    </row>
    <row r="562" spans="1:9">
      <c r="B562" s="40"/>
      <c r="C562" s="40"/>
      <c r="D562" s="40"/>
      <c r="E562" s="40"/>
      <c r="F562" s="40"/>
      <c r="G562" s="40"/>
      <c r="H562" s="112"/>
      <c r="I562" s="89"/>
    </row>
    <row r="563" spans="1:9">
      <c r="B563" s="40"/>
      <c r="C563" s="40"/>
      <c r="D563" s="40"/>
      <c r="E563" s="40"/>
      <c r="F563" s="40"/>
      <c r="G563" s="40"/>
      <c r="H563" s="112"/>
      <c r="I563" s="89"/>
    </row>
    <row r="564" spans="1:9">
      <c r="B564" s="40"/>
      <c r="C564" s="40"/>
      <c r="D564" s="40"/>
      <c r="E564" s="40"/>
      <c r="F564" s="40"/>
      <c r="G564" s="40"/>
      <c r="H564" s="112"/>
      <c r="I564" s="89"/>
    </row>
    <row r="565" spans="1:9">
      <c r="B565" s="40"/>
      <c r="C565" s="40"/>
      <c r="D565" s="40"/>
      <c r="E565" s="40"/>
      <c r="F565" s="40"/>
      <c r="G565" s="40"/>
      <c r="H565" s="112"/>
      <c r="I565" s="89"/>
    </row>
    <row r="568" spans="1:9" ht="68.25" customHeight="1">
      <c r="A568" s="59">
        <v>12</v>
      </c>
      <c r="B568" s="186" t="s">
        <v>172</v>
      </c>
      <c r="C568" s="186"/>
      <c r="D568" s="186"/>
      <c r="E568" s="186"/>
      <c r="F568" s="186"/>
      <c r="G568" s="186"/>
      <c r="H568" s="67"/>
    </row>
    <row r="569" spans="1:9">
      <c r="B569" s="40"/>
      <c r="C569" s="188"/>
      <c r="D569" s="188"/>
      <c r="E569" s="188"/>
      <c r="F569" s="188"/>
      <c r="G569" s="188"/>
      <c r="H569" s="188"/>
    </row>
    <row r="570" spans="1:9">
      <c r="B570" s="187" t="s">
        <v>68</v>
      </c>
      <c r="C570" s="187"/>
    </row>
    <row r="571" spans="1:9" ht="47.25">
      <c r="B571" s="70" t="s">
        <v>0</v>
      </c>
      <c r="C571" s="71" t="s">
        <v>1</v>
      </c>
      <c r="D571" s="72" t="s">
        <v>141</v>
      </c>
      <c r="E571" s="73" t="s">
        <v>142</v>
      </c>
      <c r="F571" s="74" t="s">
        <v>143</v>
      </c>
      <c r="G571" s="73" t="s">
        <v>144</v>
      </c>
    </row>
    <row r="572" spans="1:9">
      <c r="B572" s="62">
        <v>1</v>
      </c>
      <c r="C572" s="63" t="s">
        <v>13</v>
      </c>
      <c r="D572" s="41">
        <v>1</v>
      </c>
      <c r="E572" s="43">
        <v>125000</v>
      </c>
      <c r="F572" s="43" t="s">
        <v>72</v>
      </c>
      <c r="G572" s="43">
        <f t="shared" ref="G572:G584" si="18">D572*E572</f>
        <v>125000</v>
      </c>
    </row>
    <row r="573" spans="1:9">
      <c r="B573" s="62">
        <v>2</v>
      </c>
      <c r="C573" s="63" t="s">
        <v>14</v>
      </c>
      <c r="D573" s="41">
        <v>0.5</v>
      </c>
      <c r="E573" s="43">
        <v>105000</v>
      </c>
      <c r="F573" s="43" t="s">
        <v>72</v>
      </c>
      <c r="G573" s="43">
        <f t="shared" si="18"/>
        <v>52500</v>
      </c>
    </row>
    <row r="574" spans="1:9">
      <c r="B574" s="62">
        <v>3</v>
      </c>
      <c r="C574" s="63" t="s">
        <v>61</v>
      </c>
      <c r="D574" s="41">
        <v>0.25</v>
      </c>
      <c r="E574" s="43">
        <v>105000</v>
      </c>
      <c r="F574" s="43" t="s">
        <v>72</v>
      </c>
      <c r="G574" s="43">
        <f t="shared" si="18"/>
        <v>26250</v>
      </c>
    </row>
    <row r="575" spans="1:9">
      <c r="B575" s="62">
        <v>4</v>
      </c>
      <c r="C575" s="63" t="s">
        <v>53</v>
      </c>
      <c r="D575" s="41">
        <v>2.2400000000000002</v>
      </c>
      <c r="E575" s="43">
        <v>105000</v>
      </c>
      <c r="F575" s="43" t="s">
        <v>72</v>
      </c>
      <c r="G575" s="43">
        <f t="shared" si="18"/>
        <v>235200.00000000003</v>
      </c>
    </row>
    <row r="576" spans="1:9">
      <c r="B576" s="62">
        <v>5</v>
      </c>
      <c r="C576" s="64" t="s">
        <v>55</v>
      </c>
      <c r="D576" s="41">
        <v>0.5</v>
      </c>
      <c r="E576" s="43">
        <v>105000</v>
      </c>
      <c r="F576" s="43" t="s">
        <v>72</v>
      </c>
      <c r="G576" s="43">
        <f t="shared" si="18"/>
        <v>52500</v>
      </c>
    </row>
    <row r="577" spans="2:11">
      <c r="B577" s="62">
        <v>6</v>
      </c>
      <c r="C577" s="64" t="s">
        <v>64</v>
      </c>
      <c r="D577" s="41">
        <v>0.25</v>
      </c>
      <c r="E577" s="43">
        <v>105000</v>
      </c>
      <c r="F577" s="43" t="s">
        <v>72</v>
      </c>
      <c r="G577" s="43">
        <f t="shared" si="18"/>
        <v>26250</v>
      </c>
    </row>
    <row r="578" spans="2:11">
      <c r="B578" s="62"/>
      <c r="C578" s="63" t="s">
        <v>71</v>
      </c>
      <c r="D578" s="41">
        <v>1</v>
      </c>
      <c r="E578" s="43">
        <v>104700</v>
      </c>
      <c r="F578" s="43"/>
      <c r="G578" s="43">
        <f t="shared" si="18"/>
        <v>104700</v>
      </c>
    </row>
    <row r="579" spans="2:11">
      <c r="B579" s="62">
        <v>7</v>
      </c>
      <c r="C579" s="63" t="s">
        <v>71</v>
      </c>
      <c r="D579" s="41">
        <v>1</v>
      </c>
      <c r="E579" s="43">
        <v>96840</v>
      </c>
      <c r="F579" s="43" t="s">
        <v>72</v>
      </c>
      <c r="G579" s="43">
        <f t="shared" si="18"/>
        <v>96840</v>
      </c>
    </row>
    <row r="580" spans="2:11">
      <c r="B580" s="62">
        <v>8</v>
      </c>
      <c r="C580" s="63" t="s">
        <v>57</v>
      </c>
      <c r="D580" s="115">
        <v>1</v>
      </c>
      <c r="E580" s="43">
        <v>96840</v>
      </c>
      <c r="F580" s="43" t="s">
        <v>72</v>
      </c>
      <c r="G580" s="43">
        <f t="shared" si="18"/>
        <v>96840</v>
      </c>
    </row>
    <row r="581" spans="2:11">
      <c r="B581" s="62">
        <v>9</v>
      </c>
      <c r="C581" s="63" t="s">
        <v>56</v>
      </c>
      <c r="D581" s="115">
        <v>0.5</v>
      </c>
      <c r="E581" s="43">
        <v>104700</v>
      </c>
      <c r="F581" s="43" t="s">
        <v>72</v>
      </c>
      <c r="G581" s="43">
        <f t="shared" si="18"/>
        <v>52350</v>
      </c>
    </row>
    <row r="582" spans="2:11">
      <c r="B582" s="62">
        <v>10</v>
      </c>
      <c r="C582" s="63" t="s">
        <v>35</v>
      </c>
      <c r="D582" s="43">
        <v>0.5</v>
      </c>
      <c r="E582" s="43">
        <v>104700</v>
      </c>
      <c r="F582" s="43" t="s">
        <v>72</v>
      </c>
      <c r="G582" s="43">
        <f t="shared" si="18"/>
        <v>52350</v>
      </c>
    </row>
    <row r="583" spans="2:11">
      <c r="B583" s="62">
        <v>11</v>
      </c>
      <c r="C583" s="63" t="s">
        <v>21</v>
      </c>
      <c r="D583" s="41">
        <v>0.5</v>
      </c>
      <c r="E583" s="43">
        <v>104700</v>
      </c>
      <c r="F583" s="43" t="s">
        <v>72</v>
      </c>
      <c r="G583" s="43">
        <f t="shared" si="18"/>
        <v>52350</v>
      </c>
      <c r="I583" s="39">
        <v>2022</v>
      </c>
      <c r="K583" s="39">
        <v>10587500</v>
      </c>
    </row>
    <row r="584" spans="2:11">
      <c r="B584" s="62">
        <v>12</v>
      </c>
      <c r="C584" s="63" t="s">
        <v>59</v>
      </c>
      <c r="D584" s="41">
        <v>0.5</v>
      </c>
      <c r="E584" s="43">
        <v>104700</v>
      </c>
      <c r="F584" s="43" t="s">
        <v>72</v>
      </c>
      <c r="G584" s="43">
        <f t="shared" si="18"/>
        <v>52350</v>
      </c>
    </row>
    <row r="585" spans="2:11">
      <c r="B585" s="183" t="s">
        <v>11</v>
      </c>
      <c r="C585" s="184"/>
      <c r="D585" s="41">
        <f>SUM(D572:D584)</f>
        <v>9.74</v>
      </c>
      <c r="E585" s="43">
        <f t="shared" ref="E585:F585" si="19">SUM(E572:E583)</f>
        <v>1262480</v>
      </c>
      <c r="F585" s="43">
        <f t="shared" si="19"/>
        <v>0</v>
      </c>
      <c r="G585" s="43">
        <f>SUM(G572:G583)</f>
        <v>973130</v>
      </c>
      <c r="I585" s="39">
        <v>2023</v>
      </c>
      <c r="K585" s="80">
        <f>12*G585</f>
        <v>11677560</v>
      </c>
    </row>
    <row r="586" spans="2:11">
      <c r="B586" s="40"/>
      <c r="C586" s="117"/>
      <c r="D586" s="118"/>
      <c r="E586" s="119"/>
      <c r="F586" s="119"/>
      <c r="G586" s="120"/>
      <c r="H586" s="89"/>
    </row>
    <row r="587" spans="2:11">
      <c r="B587" s="40"/>
      <c r="C587" s="40"/>
      <c r="D587" s="40"/>
      <c r="E587" s="40"/>
      <c r="F587" s="40"/>
      <c r="G587" s="40"/>
      <c r="H587" s="40"/>
    </row>
    <row r="588" spans="2:11">
      <c r="B588" s="40"/>
      <c r="C588" s="40"/>
      <c r="D588" s="40"/>
      <c r="E588" s="40"/>
      <c r="F588" s="40"/>
      <c r="G588" s="40"/>
      <c r="H588" s="40"/>
    </row>
    <row r="589" spans="2:11">
      <c r="B589" s="40"/>
      <c r="C589" s="40"/>
      <c r="D589" s="40"/>
      <c r="E589" s="40"/>
      <c r="F589" s="40"/>
      <c r="G589" s="40"/>
      <c r="H589" s="40"/>
    </row>
    <row r="590" spans="2:11">
      <c r="B590" s="40"/>
      <c r="C590" s="40"/>
      <c r="D590" s="40"/>
      <c r="E590" s="40"/>
      <c r="F590" s="40"/>
      <c r="G590" s="40"/>
      <c r="H590" s="40"/>
    </row>
    <row r="591" spans="2:11">
      <c r="B591" s="40"/>
      <c r="C591" s="40"/>
      <c r="D591" s="40"/>
      <c r="E591" s="40"/>
      <c r="F591" s="40"/>
      <c r="G591" s="40"/>
      <c r="H591" s="40"/>
    </row>
    <row r="592" spans="2:11">
      <c r="B592" s="40"/>
      <c r="C592" s="40"/>
      <c r="D592" s="40"/>
      <c r="E592" s="40"/>
      <c r="F592" s="40"/>
      <c r="G592" s="40"/>
      <c r="H592" s="40"/>
    </row>
    <row r="593" spans="2:8">
      <c r="B593" s="40"/>
      <c r="C593" s="40"/>
      <c r="D593" s="40"/>
      <c r="E593" s="40"/>
      <c r="F593" s="40"/>
      <c r="G593" s="40"/>
      <c r="H593" s="40"/>
    </row>
    <row r="594" spans="2:8">
      <c r="B594" s="40"/>
      <c r="C594" s="40"/>
      <c r="D594" s="40"/>
      <c r="E594" s="40"/>
      <c r="F594" s="40"/>
      <c r="G594" s="40"/>
      <c r="H594" s="40"/>
    </row>
    <row r="595" spans="2:8">
      <c r="B595" s="40"/>
      <c r="C595" s="40"/>
      <c r="D595" s="40"/>
      <c r="E595" s="40"/>
      <c r="F595" s="40"/>
      <c r="G595" s="40"/>
      <c r="H595" s="40"/>
    </row>
    <row r="596" spans="2:8">
      <c r="B596" s="40"/>
      <c r="C596" s="40"/>
      <c r="D596" s="40"/>
      <c r="E596" s="40"/>
      <c r="F596" s="40"/>
      <c r="G596" s="40"/>
      <c r="H596" s="40"/>
    </row>
    <row r="597" spans="2:8">
      <c r="B597" s="40"/>
      <c r="C597" s="40"/>
      <c r="D597" s="40"/>
      <c r="E597" s="40"/>
      <c r="F597" s="40"/>
      <c r="G597" s="40"/>
      <c r="H597" s="40"/>
    </row>
    <row r="598" spans="2:8">
      <c r="B598" s="40"/>
      <c r="C598" s="40"/>
      <c r="D598" s="40"/>
      <c r="E598" s="40"/>
      <c r="F598" s="40"/>
      <c r="G598" s="40"/>
      <c r="H598" s="40"/>
    </row>
    <row r="599" spans="2:8">
      <c r="B599" s="40"/>
      <c r="C599" s="40"/>
      <c r="D599" s="40"/>
      <c r="E599" s="40"/>
      <c r="F599" s="40"/>
      <c r="G599" s="40"/>
      <c r="H599" s="40"/>
    </row>
    <row r="600" spans="2:8">
      <c r="B600" s="40"/>
      <c r="C600" s="40"/>
      <c r="D600" s="40"/>
      <c r="E600" s="40"/>
      <c r="F600" s="40"/>
      <c r="G600" s="40"/>
      <c r="H600" s="40"/>
    </row>
    <row r="601" spans="2:8">
      <c r="B601" s="40"/>
      <c r="C601" s="40"/>
      <c r="D601" s="40"/>
      <c r="E601" s="40"/>
      <c r="F601" s="40"/>
      <c r="G601" s="40"/>
      <c r="H601" s="40"/>
    </row>
    <row r="602" spans="2:8">
      <c r="B602" s="40"/>
      <c r="C602" s="40"/>
      <c r="D602" s="40"/>
      <c r="E602" s="40"/>
      <c r="F602" s="40"/>
      <c r="G602" s="40"/>
      <c r="H602" s="40"/>
    </row>
    <row r="603" spans="2:8">
      <c r="B603" s="40"/>
      <c r="C603" s="40"/>
      <c r="D603" s="40"/>
      <c r="E603" s="40"/>
      <c r="F603" s="40"/>
      <c r="G603" s="40"/>
      <c r="H603" s="40"/>
    </row>
    <row r="604" spans="2:8">
      <c r="B604" s="40"/>
      <c r="C604" s="40"/>
      <c r="D604" s="40"/>
      <c r="E604" s="40"/>
      <c r="F604" s="40"/>
      <c r="G604" s="40"/>
      <c r="H604" s="40"/>
    </row>
    <row r="605" spans="2:8">
      <c r="B605" s="40"/>
      <c r="C605" s="40"/>
      <c r="D605" s="40"/>
      <c r="E605" s="40"/>
      <c r="F605" s="40"/>
      <c r="G605" s="40"/>
      <c r="H605" s="40"/>
    </row>
    <row r="606" spans="2:8">
      <c r="B606" s="40"/>
      <c r="C606" s="40"/>
      <c r="D606" s="40"/>
      <c r="E606" s="40"/>
      <c r="F606" s="40"/>
      <c r="G606" s="40"/>
      <c r="H606" s="40"/>
    </row>
    <row r="607" spans="2:8">
      <c r="B607" s="40"/>
      <c r="C607" s="40"/>
      <c r="D607" s="40"/>
      <c r="E607" s="40"/>
      <c r="F607" s="40"/>
      <c r="G607" s="40"/>
      <c r="H607" s="40"/>
    </row>
    <row r="608" spans="2:8">
      <c r="B608" s="40"/>
      <c r="C608" s="40"/>
      <c r="D608" s="40"/>
      <c r="E608" s="40"/>
      <c r="F608" s="40"/>
      <c r="G608" s="40"/>
      <c r="H608" s="40"/>
    </row>
    <row r="609" spans="1:8">
      <c r="B609" s="40"/>
      <c r="C609" s="40"/>
      <c r="D609" s="40"/>
      <c r="E609" s="40"/>
      <c r="F609" s="40"/>
      <c r="G609" s="40"/>
      <c r="H609" s="40"/>
    </row>
    <row r="610" spans="1:8">
      <c r="B610" s="40"/>
      <c r="C610" s="40"/>
      <c r="D610" s="40"/>
      <c r="E610" s="40"/>
      <c r="F610" s="40"/>
      <c r="G610" s="40"/>
      <c r="H610" s="40"/>
    </row>
    <row r="611" spans="1:8">
      <c r="B611" s="40"/>
      <c r="C611" s="40"/>
      <c r="D611" s="40"/>
      <c r="E611" s="40"/>
      <c r="F611" s="40"/>
      <c r="G611" s="40"/>
      <c r="H611" s="40"/>
    </row>
    <row r="612" spans="1:8">
      <c r="B612" s="40"/>
      <c r="C612" s="40"/>
      <c r="D612" s="40"/>
      <c r="E612" s="40"/>
      <c r="F612" s="40"/>
      <c r="G612" s="40"/>
      <c r="H612" s="40"/>
    </row>
    <row r="613" spans="1:8">
      <c r="B613" s="40"/>
      <c r="C613" s="40"/>
      <c r="D613" s="40"/>
      <c r="E613" s="40"/>
      <c r="F613" s="40"/>
      <c r="G613" s="40"/>
      <c r="H613" s="40"/>
    </row>
    <row r="614" spans="1:8">
      <c r="B614" s="40"/>
      <c r="C614" s="40"/>
      <c r="D614" s="40"/>
      <c r="E614" s="40"/>
      <c r="F614" s="40"/>
      <c r="G614" s="40"/>
      <c r="H614" s="40"/>
    </row>
    <row r="615" spans="1:8">
      <c r="B615" s="40"/>
      <c r="C615" s="40"/>
      <c r="D615" s="40"/>
      <c r="E615" s="40"/>
      <c r="F615" s="40"/>
      <c r="G615" s="40"/>
      <c r="H615" s="40"/>
    </row>
    <row r="616" spans="1:8">
      <c r="B616" s="40"/>
      <c r="C616" s="40"/>
      <c r="D616" s="40"/>
      <c r="E616" s="40"/>
      <c r="F616" s="40"/>
      <c r="G616" s="40"/>
      <c r="H616" s="40"/>
    </row>
    <row r="617" spans="1:8">
      <c r="B617" s="40"/>
      <c r="C617" s="40"/>
      <c r="D617" s="40"/>
      <c r="E617" s="40"/>
      <c r="F617" s="40"/>
      <c r="G617" s="40"/>
      <c r="H617" s="40"/>
    </row>
    <row r="618" spans="1:8">
      <c r="B618" s="40"/>
      <c r="C618" s="40"/>
      <c r="D618" s="40"/>
      <c r="E618" s="40"/>
      <c r="F618" s="40"/>
      <c r="G618" s="40"/>
      <c r="H618" s="40"/>
    </row>
    <row r="619" spans="1:8">
      <c r="B619" s="40"/>
      <c r="C619" s="40"/>
      <c r="D619" s="40"/>
      <c r="E619" s="40"/>
      <c r="F619" s="40"/>
      <c r="G619" s="40"/>
      <c r="H619" s="40"/>
    </row>
    <row r="620" spans="1:8">
      <c r="B620" s="40"/>
      <c r="C620" s="40"/>
      <c r="D620" s="40"/>
      <c r="E620" s="40"/>
      <c r="F620" s="40"/>
      <c r="G620" s="40"/>
      <c r="H620" s="40"/>
    </row>
    <row r="621" spans="1:8">
      <c r="B621" s="40"/>
      <c r="C621" s="40"/>
      <c r="D621" s="40"/>
      <c r="E621" s="40"/>
      <c r="F621" s="40"/>
      <c r="G621" s="40"/>
      <c r="H621" s="40"/>
    </row>
    <row r="624" spans="1:8" ht="69" customHeight="1">
      <c r="A624" s="59">
        <v>13</v>
      </c>
      <c r="B624" s="186" t="s">
        <v>173</v>
      </c>
      <c r="C624" s="186"/>
      <c r="D624" s="186"/>
      <c r="E624" s="186"/>
      <c r="F624" s="186"/>
      <c r="G624" s="186"/>
    </row>
    <row r="625" spans="2:11">
      <c r="B625" s="187" t="s">
        <v>68</v>
      </c>
      <c r="C625" s="187"/>
    </row>
    <row r="626" spans="2:11" ht="47.25">
      <c r="B626" s="70" t="s">
        <v>0</v>
      </c>
      <c r="C626" s="71" t="s">
        <v>1</v>
      </c>
      <c r="D626" s="72" t="s">
        <v>141</v>
      </c>
      <c r="E626" s="73" t="s">
        <v>142</v>
      </c>
      <c r="F626" s="74" t="s">
        <v>143</v>
      </c>
      <c r="G626" s="73" t="s">
        <v>144</v>
      </c>
    </row>
    <row r="627" spans="2:11">
      <c r="B627" s="62">
        <v>1</v>
      </c>
      <c r="C627" s="63" t="s">
        <v>13</v>
      </c>
      <c r="D627" s="113">
        <v>1</v>
      </c>
      <c r="E627" s="43">
        <v>125000</v>
      </c>
      <c r="F627" s="43" t="s">
        <v>72</v>
      </c>
      <c r="G627" s="43">
        <f t="shared" ref="G627:G640" si="20">D627*E627</f>
        <v>125000</v>
      </c>
    </row>
    <row r="628" spans="2:11">
      <c r="B628" s="62">
        <v>2</v>
      </c>
      <c r="C628" s="63" t="s">
        <v>14</v>
      </c>
      <c r="D628" s="41">
        <v>0.5</v>
      </c>
      <c r="E628" s="43">
        <v>105000</v>
      </c>
      <c r="F628" s="43" t="s">
        <v>72</v>
      </c>
      <c r="G628" s="43">
        <f t="shared" si="20"/>
        <v>52500</v>
      </c>
    </row>
    <row r="629" spans="2:11">
      <c r="B629" s="62">
        <v>3</v>
      </c>
      <c r="C629" s="63" t="s">
        <v>61</v>
      </c>
      <c r="D629" s="41">
        <v>0.25</v>
      </c>
      <c r="E629" s="43">
        <v>105000</v>
      </c>
      <c r="F629" s="43" t="s">
        <v>72</v>
      </c>
      <c r="G629" s="43">
        <f t="shared" si="20"/>
        <v>26250</v>
      </c>
    </row>
    <row r="630" spans="2:11">
      <c r="B630" s="62">
        <v>4</v>
      </c>
      <c r="C630" s="63" t="s">
        <v>53</v>
      </c>
      <c r="D630" s="41">
        <v>2.2400000000000002</v>
      </c>
      <c r="E630" s="43">
        <v>105000</v>
      </c>
      <c r="F630" s="43" t="s">
        <v>72</v>
      </c>
      <c r="G630" s="43">
        <f t="shared" si="20"/>
        <v>235200.00000000003</v>
      </c>
    </row>
    <row r="631" spans="2:11">
      <c r="B631" s="62">
        <v>5</v>
      </c>
      <c r="C631" s="63" t="s">
        <v>64</v>
      </c>
      <c r="D631" s="41">
        <v>0.25</v>
      </c>
      <c r="E631" s="43">
        <v>105000</v>
      </c>
      <c r="F631" s="43" t="s">
        <v>72</v>
      </c>
      <c r="G631" s="43">
        <f t="shared" si="20"/>
        <v>26250</v>
      </c>
    </row>
    <row r="632" spans="2:11">
      <c r="B632" s="62">
        <v>6</v>
      </c>
      <c r="C632" s="63" t="s">
        <v>55</v>
      </c>
      <c r="D632" s="41">
        <v>0.5</v>
      </c>
      <c r="E632" s="43">
        <v>105000</v>
      </c>
      <c r="F632" s="43" t="s">
        <v>72</v>
      </c>
      <c r="G632" s="43">
        <f t="shared" si="20"/>
        <v>52500</v>
      </c>
    </row>
    <row r="633" spans="2:11">
      <c r="B633" s="62">
        <v>7</v>
      </c>
      <c r="C633" s="63" t="s">
        <v>71</v>
      </c>
      <c r="D633" s="41">
        <v>2</v>
      </c>
      <c r="E633" s="43">
        <v>104700</v>
      </c>
      <c r="F633" s="43" t="s">
        <v>72</v>
      </c>
      <c r="G633" s="43">
        <f t="shared" si="20"/>
        <v>209400</v>
      </c>
    </row>
    <row r="634" spans="2:11">
      <c r="B634" s="62">
        <v>8</v>
      </c>
      <c r="C634" s="63" t="s">
        <v>58</v>
      </c>
      <c r="D634" s="41">
        <v>0.5</v>
      </c>
      <c r="E634" s="43">
        <v>104700</v>
      </c>
      <c r="F634" s="43" t="s">
        <v>72</v>
      </c>
      <c r="G634" s="43">
        <f t="shared" si="20"/>
        <v>52350</v>
      </c>
    </row>
    <row r="635" spans="2:11">
      <c r="B635" s="62">
        <v>9</v>
      </c>
      <c r="C635" s="63" t="s">
        <v>57</v>
      </c>
      <c r="D635" s="115">
        <v>1</v>
      </c>
      <c r="E635" s="43">
        <v>96840</v>
      </c>
      <c r="F635" s="43" t="s">
        <v>72</v>
      </c>
      <c r="G635" s="43">
        <f t="shared" si="20"/>
        <v>96840</v>
      </c>
    </row>
    <row r="636" spans="2:11">
      <c r="B636" s="62">
        <v>10</v>
      </c>
      <c r="C636" s="63" t="s">
        <v>56</v>
      </c>
      <c r="D636" s="115">
        <v>0.5</v>
      </c>
      <c r="E636" s="43">
        <v>104700</v>
      </c>
      <c r="F636" s="43" t="s">
        <v>72</v>
      </c>
      <c r="G636" s="43">
        <f t="shared" si="20"/>
        <v>52350</v>
      </c>
    </row>
    <row r="637" spans="2:11">
      <c r="B637" s="62">
        <v>11</v>
      </c>
      <c r="C637" s="63" t="s">
        <v>35</v>
      </c>
      <c r="D637" s="43">
        <v>0.5</v>
      </c>
      <c r="E637" s="43">
        <v>96840</v>
      </c>
      <c r="F637" s="43" t="s">
        <v>72</v>
      </c>
      <c r="G637" s="43">
        <f t="shared" si="20"/>
        <v>48420</v>
      </c>
    </row>
    <row r="638" spans="2:11">
      <c r="B638" s="62">
        <v>12</v>
      </c>
      <c r="C638" s="63" t="s">
        <v>21</v>
      </c>
      <c r="D638" s="41">
        <v>0.5</v>
      </c>
      <c r="E638" s="43">
        <v>104700</v>
      </c>
      <c r="F638" s="43" t="s">
        <v>72</v>
      </c>
      <c r="G638" s="43">
        <f t="shared" si="20"/>
        <v>52350</v>
      </c>
    </row>
    <row r="639" spans="2:11">
      <c r="B639" s="62">
        <v>13</v>
      </c>
      <c r="C639" s="63" t="s">
        <v>59</v>
      </c>
      <c r="D639" s="41">
        <v>0.5</v>
      </c>
      <c r="E639" s="43">
        <v>104700</v>
      </c>
      <c r="F639" s="43" t="s">
        <v>72</v>
      </c>
      <c r="G639" s="43">
        <f t="shared" si="20"/>
        <v>52350</v>
      </c>
      <c r="I639" s="39">
        <v>2022</v>
      </c>
      <c r="K639" s="39">
        <v>11226300</v>
      </c>
    </row>
    <row r="640" spans="2:11">
      <c r="B640" s="62">
        <v>14</v>
      </c>
      <c r="C640" s="63" t="s">
        <v>46</v>
      </c>
      <c r="D640" s="41">
        <v>1</v>
      </c>
      <c r="E640" s="43">
        <v>104700</v>
      </c>
      <c r="F640" s="43" t="s">
        <v>72</v>
      </c>
      <c r="G640" s="43">
        <f t="shared" si="20"/>
        <v>104700</v>
      </c>
    </row>
    <row r="641" spans="2:11">
      <c r="B641" s="183" t="s">
        <v>11</v>
      </c>
      <c r="C641" s="184"/>
      <c r="D641" s="41">
        <f>SUM(D627:D640)</f>
        <v>11.24</v>
      </c>
      <c r="E641" s="43">
        <f t="shared" ref="E641:F641" si="21">SUM(E627:E638)</f>
        <v>1262480</v>
      </c>
      <c r="F641" s="43">
        <f t="shared" si="21"/>
        <v>0</v>
      </c>
      <c r="G641" s="43">
        <f>SUM(G627:G638)</f>
        <v>1029410</v>
      </c>
      <c r="I641" s="39">
        <v>2023</v>
      </c>
      <c r="K641" s="80">
        <f>12*G641</f>
        <v>12352920</v>
      </c>
    </row>
    <row r="642" spans="2:11">
      <c r="B642" s="40"/>
      <c r="C642" s="40"/>
      <c r="D642" s="40"/>
      <c r="E642" s="40"/>
      <c r="F642" s="40"/>
      <c r="G642" s="40"/>
    </row>
    <row r="643" spans="2:11">
      <c r="B643" s="40"/>
      <c r="C643" s="40"/>
      <c r="D643" s="40"/>
      <c r="E643" s="40"/>
      <c r="F643" s="40"/>
      <c r="G643" s="40"/>
    </row>
    <row r="644" spans="2:11">
      <c r="B644" s="40"/>
      <c r="C644" s="40"/>
      <c r="D644" s="40"/>
      <c r="E644" s="40"/>
      <c r="F644" s="40"/>
      <c r="G644" s="40"/>
    </row>
    <row r="660" spans="2:7" ht="20.25" customHeight="1"/>
    <row r="664" spans="2:7" ht="31.5" customHeight="1"/>
    <row r="666" spans="2:7" ht="20.25" customHeight="1"/>
    <row r="667" spans="2:7">
      <c r="B667" s="117"/>
      <c r="C667" s="121"/>
      <c r="D667" s="120"/>
      <c r="E667" s="120"/>
      <c r="F667" s="120"/>
      <c r="G667" s="120"/>
    </row>
    <row r="668" spans="2:7" ht="39.75" customHeight="1">
      <c r="B668" s="117"/>
      <c r="C668" s="121"/>
      <c r="D668" s="120"/>
      <c r="E668" s="120"/>
      <c r="F668" s="120"/>
      <c r="G668" s="120"/>
    </row>
    <row r="669" spans="2:7" ht="20.25" hidden="1" customHeight="1">
      <c r="B669" s="117"/>
      <c r="C669" s="121"/>
      <c r="D669" s="120"/>
      <c r="E669" s="120"/>
      <c r="F669" s="120"/>
      <c r="G669" s="120"/>
    </row>
    <row r="670" spans="2:7" ht="20.25" hidden="1" customHeight="1">
      <c r="B670" s="117"/>
      <c r="C670" s="121"/>
      <c r="D670" s="120"/>
      <c r="E670" s="120"/>
      <c r="F670" s="120"/>
      <c r="G670" s="120"/>
    </row>
    <row r="671" spans="2:7" ht="20.25" hidden="1" customHeight="1">
      <c r="B671" s="117"/>
      <c r="C671" s="121"/>
      <c r="D671" s="122"/>
      <c r="E671" s="120"/>
      <c r="F671" s="120"/>
      <c r="G671" s="120"/>
    </row>
    <row r="700" spans="4:8">
      <c r="D700" s="75"/>
      <c r="E700" s="75"/>
      <c r="F700" s="75"/>
      <c r="G700" s="75"/>
      <c r="H700" s="75"/>
    </row>
  </sheetData>
  <mergeCells count="54">
    <mergeCell ref="B530:C530"/>
    <mergeCell ref="B284:C284"/>
    <mergeCell ref="B5:G5"/>
    <mergeCell ref="B178:C178"/>
    <mergeCell ref="B105:G105"/>
    <mergeCell ref="B125:C125"/>
    <mergeCell ref="E152:G152"/>
    <mergeCell ref="B157:G157"/>
    <mergeCell ref="B158:G158"/>
    <mergeCell ref="B156:G156"/>
    <mergeCell ref="B159:C159"/>
    <mergeCell ref="B53:G53"/>
    <mergeCell ref="B73:C73"/>
    <mergeCell ref="B106:G106"/>
    <mergeCell ref="B107:C107"/>
    <mergeCell ref="B24:C24"/>
    <mergeCell ref="B98:G98"/>
    <mergeCell ref="B99:G99"/>
    <mergeCell ref="B55:G55"/>
    <mergeCell ref="E92:G92"/>
    <mergeCell ref="B96:G96"/>
    <mergeCell ref="B207:G207"/>
    <mergeCell ref="B208:G208"/>
    <mergeCell ref="B209:G209"/>
    <mergeCell ref="B210:C210"/>
    <mergeCell ref="B228:C228"/>
    <mergeCell ref="B259:G259"/>
    <mergeCell ref="C261:H261"/>
    <mergeCell ref="B311:G311"/>
    <mergeCell ref="C467:H467"/>
    <mergeCell ref="B468:C468"/>
    <mergeCell ref="B516:G516"/>
    <mergeCell ref="B313:C313"/>
    <mergeCell ref="B365:G365"/>
    <mergeCell ref="C366:H366"/>
    <mergeCell ref="B367:C367"/>
    <mergeCell ref="B420:G420"/>
    <mergeCell ref="C421:H421"/>
    <mergeCell ref="B641:C641"/>
    <mergeCell ref="B262:C262"/>
    <mergeCell ref="B488:C488"/>
    <mergeCell ref="B380:C380"/>
    <mergeCell ref="B624:G624"/>
    <mergeCell ref="B625:C625"/>
    <mergeCell ref="B334:C334"/>
    <mergeCell ref="B439:C439"/>
    <mergeCell ref="B585:C585"/>
    <mergeCell ref="C517:H517"/>
    <mergeCell ref="B518:C518"/>
    <mergeCell ref="B568:G568"/>
    <mergeCell ref="C569:H569"/>
    <mergeCell ref="B570:C570"/>
    <mergeCell ref="B422:C422"/>
    <mergeCell ref="B466:G466"/>
  </mergeCells>
  <pageMargins left="0.19685039370078741" right="0.19685039370078741" top="0.2" bottom="0.2" header="0.2" footer="0.2"/>
  <pageSetup paperSize="9" scale="70" orientation="portrait" horizontalDpi="300" verticalDpi="30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60"/>
  <sheetViews>
    <sheetView zoomScale="106" zoomScaleNormal="106" zoomScaleSheetLayoutView="110" workbookViewId="0">
      <selection activeCell="I245" sqref="I245"/>
    </sheetView>
  </sheetViews>
  <sheetFormatPr defaultColWidth="9.140625" defaultRowHeight="14.25"/>
  <cols>
    <col min="1" max="1" width="1.140625" style="38" customWidth="1"/>
    <col min="2" max="2" width="8.42578125" style="38" customWidth="1"/>
    <col min="3" max="3" width="26.85546875" style="38" customWidth="1"/>
    <col min="4" max="4" width="15.28515625" style="38" customWidth="1"/>
    <col min="5" max="5" width="15.85546875" style="38" customWidth="1"/>
    <col min="6" max="6" width="14.85546875" style="38" customWidth="1"/>
    <col min="7" max="7" width="22.28515625" style="38" customWidth="1"/>
    <col min="8" max="8" width="16.140625" style="38" customWidth="1"/>
    <col min="9" max="9" width="20.140625" style="38" customWidth="1"/>
    <col min="10" max="16384" width="9.140625" style="38"/>
  </cols>
  <sheetData>
    <row r="2" spans="2:24" ht="58.5" customHeight="1">
      <c r="B2" s="199" t="s">
        <v>174</v>
      </c>
      <c r="C2" s="199"/>
      <c r="D2" s="199"/>
      <c r="E2" s="199"/>
      <c r="F2" s="199"/>
      <c r="G2" s="199"/>
      <c r="H2" s="125"/>
      <c r="I2" s="125"/>
      <c r="J2" s="125"/>
    </row>
    <row r="3" spans="2:24" ht="15.75" customHeight="1">
      <c r="B3" s="205"/>
      <c r="C3" s="188"/>
      <c r="D3" s="188"/>
      <c r="E3" s="188"/>
      <c r="F3" s="188"/>
      <c r="G3" s="188"/>
    </row>
    <row r="4" spans="2:24" ht="20.25">
      <c r="B4" s="187" t="s">
        <v>50</v>
      </c>
      <c r="C4" s="187"/>
      <c r="D4" s="39"/>
      <c r="E4" s="39"/>
      <c r="F4" s="39"/>
      <c r="G4" s="3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</row>
    <row r="5" spans="2:24" ht="63">
      <c r="B5" s="70" t="s">
        <v>0</v>
      </c>
      <c r="C5" s="71" t="s">
        <v>1</v>
      </c>
      <c r="D5" s="72" t="s">
        <v>141</v>
      </c>
      <c r="E5" s="73" t="s">
        <v>142</v>
      </c>
      <c r="F5" s="74" t="s">
        <v>143</v>
      </c>
      <c r="G5" s="73" t="s">
        <v>144</v>
      </c>
    </row>
    <row r="6" spans="2:24" ht="20.25">
      <c r="B6" s="62">
        <v>1</v>
      </c>
      <c r="C6" s="63" t="s">
        <v>13</v>
      </c>
      <c r="D6" s="126">
        <v>1</v>
      </c>
      <c r="E6" s="43">
        <v>150000</v>
      </c>
      <c r="F6" s="43" t="s">
        <v>23</v>
      </c>
      <c r="G6" s="43">
        <f t="shared" ref="G6:G15" si="0">D6*E6</f>
        <v>150000</v>
      </c>
      <c r="N6" s="205"/>
      <c r="O6" s="188"/>
      <c r="P6" s="188"/>
      <c r="Q6" s="188"/>
      <c r="R6" s="188"/>
      <c r="S6" s="188"/>
      <c r="T6" s="188"/>
    </row>
    <row r="7" spans="2:24" ht="20.25">
      <c r="B7" s="62">
        <v>2</v>
      </c>
      <c r="C7" s="63" t="s">
        <v>14</v>
      </c>
      <c r="D7" s="41">
        <v>0.75</v>
      </c>
      <c r="E7" s="43">
        <v>105000</v>
      </c>
      <c r="F7" s="43" t="s">
        <v>23</v>
      </c>
      <c r="G7" s="43">
        <f t="shared" si="0"/>
        <v>78750</v>
      </c>
      <c r="N7" s="127"/>
      <c r="O7" s="128"/>
      <c r="P7" s="128"/>
      <c r="Q7" s="128"/>
      <c r="R7" s="128"/>
      <c r="S7" s="128"/>
      <c r="T7" s="128"/>
    </row>
    <row r="8" spans="2:24" ht="20.25">
      <c r="B8" s="62">
        <v>3</v>
      </c>
      <c r="C8" s="63" t="s">
        <v>22</v>
      </c>
      <c r="D8" s="41">
        <v>0.75</v>
      </c>
      <c r="E8" s="43">
        <v>96840</v>
      </c>
      <c r="F8" s="43" t="s">
        <v>23</v>
      </c>
      <c r="G8" s="43">
        <f t="shared" si="0"/>
        <v>72630</v>
      </c>
      <c r="M8" s="39"/>
      <c r="N8" s="89"/>
      <c r="O8" s="89"/>
      <c r="P8" s="89"/>
      <c r="Q8" s="89"/>
      <c r="R8" s="89"/>
      <c r="S8" s="89"/>
      <c r="T8" s="129"/>
    </row>
    <row r="9" spans="2:24" ht="20.25">
      <c r="B9" s="62">
        <v>4</v>
      </c>
      <c r="C9" s="63" t="s">
        <v>16</v>
      </c>
      <c r="D9" s="41">
        <v>0.75</v>
      </c>
      <c r="E9" s="43">
        <v>104700</v>
      </c>
      <c r="F9" s="43" t="s">
        <v>23</v>
      </c>
      <c r="G9" s="43">
        <f t="shared" si="0"/>
        <v>78525</v>
      </c>
      <c r="M9" s="39"/>
      <c r="N9" s="193"/>
      <c r="O9" s="193"/>
      <c r="P9" s="130"/>
      <c r="Q9" s="130"/>
      <c r="R9" s="130"/>
      <c r="S9" s="130"/>
      <c r="T9" s="129"/>
    </row>
    <row r="10" spans="2:24" ht="20.25">
      <c r="B10" s="62">
        <v>5</v>
      </c>
      <c r="C10" s="63" t="s">
        <v>45</v>
      </c>
      <c r="D10" s="126">
        <v>4</v>
      </c>
      <c r="E10" s="43">
        <v>96840</v>
      </c>
      <c r="F10" s="43" t="s">
        <v>23</v>
      </c>
      <c r="G10" s="43">
        <f t="shared" si="0"/>
        <v>387360</v>
      </c>
      <c r="M10" s="39"/>
      <c r="N10" s="193"/>
      <c r="O10" s="193"/>
      <c r="P10" s="130"/>
      <c r="Q10" s="130"/>
      <c r="R10" s="130"/>
      <c r="S10" s="130"/>
      <c r="T10" s="129"/>
    </row>
    <row r="11" spans="2:24" ht="20.25">
      <c r="B11" s="123">
        <v>6</v>
      </c>
      <c r="C11" s="64" t="s">
        <v>45</v>
      </c>
      <c r="D11" s="126">
        <v>11</v>
      </c>
      <c r="E11" s="43">
        <v>104700</v>
      </c>
      <c r="F11" s="43" t="s">
        <v>23</v>
      </c>
      <c r="G11" s="43">
        <f t="shared" si="0"/>
        <v>1151700</v>
      </c>
      <c r="M11" s="39"/>
      <c r="N11" s="193"/>
      <c r="O11" s="193"/>
      <c r="P11" s="130"/>
      <c r="Q11" s="130"/>
      <c r="R11" s="130"/>
      <c r="S11" s="130"/>
      <c r="T11" s="129"/>
    </row>
    <row r="12" spans="2:24" ht="20.25">
      <c r="B12" s="123">
        <v>7</v>
      </c>
      <c r="C12" s="64" t="s">
        <v>45</v>
      </c>
      <c r="D12" s="126">
        <v>4</v>
      </c>
      <c r="E12" s="43">
        <v>105000</v>
      </c>
      <c r="F12" s="43" t="s">
        <v>23</v>
      </c>
      <c r="G12" s="43">
        <f t="shared" si="0"/>
        <v>420000</v>
      </c>
      <c r="M12" s="39"/>
      <c r="N12" s="130"/>
      <c r="O12" s="112"/>
      <c r="P12" s="131"/>
      <c r="Q12" s="132"/>
      <c r="R12" s="132"/>
      <c r="S12" s="132"/>
      <c r="T12" s="129"/>
    </row>
    <row r="13" spans="2:24" ht="20.25">
      <c r="B13" s="123">
        <v>8</v>
      </c>
      <c r="C13" s="64" t="s">
        <v>46</v>
      </c>
      <c r="D13" s="126">
        <v>1</v>
      </c>
      <c r="E13" s="116">
        <v>104700</v>
      </c>
      <c r="F13" s="43" t="s">
        <v>23</v>
      </c>
      <c r="G13" s="43">
        <f t="shared" si="0"/>
        <v>104700</v>
      </c>
      <c r="M13" s="39"/>
      <c r="N13" s="130"/>
      <c r="O13" s="112"/>
      <c r="P13" s="131"/>
      <c r="Q13" s="132"/>
      <c r="R13" s="132"/>
      <c r="S13" s="132"/>
      <c r="T13" s="129"/>
    </row>
    <row r="14" spans="2:24" ht="20.25">
      <c r="B14" s="123">
        <v>9</v>
      </c>
      <c r="C14" s="64" t="s">
        <v>35</v>
      </c>
      <c r="D14" s="126">
        <v>1</v>
      </c>
      <c r="E14" s="116">
        <v>104700</v>
      </c>
      <c r="F14" s="43" t="s">
        <v>23</v>
      </c>
      <c r="G14" s="43">
        <f t="shared" si="0"/>
        <v>104700</v>
      </c>
      <c r="I14" s="133">
        <v>29025300</v>
      </c>
      <c r="J14" s="38">
        <v>2022</v>
      </c>
      <c r="M14" s="39"/>
      <c r="N14" s="130"/>
      <c r="O14" s="112"/>
      <c r="P14" s="131"/>
      <c r="Q14" s="132"/>
      <c r="R14" s="132"/>
      <c r="S14" s="132"/>
      <c r="T14" s="129"/>
    </row>
    <row r="15" spans="2:24" ht="20.25">
      <c r="B15" s="123">
        <v>10</v>
      </c>
      <c r="C15" s="134" t="s">
        <v>21</v>
      </c>
      <c r="D15" s="135">
        <v>1</v>
      </c>
      <c r="E15" s="135">
        <v>96840</v>
      </c>
      <c r="F15" s="43" t="s">
        <v>23</v>
      </c>
      <c r="G15" s="43">
        <f t="shared" si="0"/>
        <v>96840</v>
      </c>
      <c r="I15" s="133"/>
      <c r="M15" s="39"/>
      <c r="N15" s="130"/>
      <c r="O15" s="112"/>
      <c r="P15" s="131"/>
      <c r="Q15" s="132"/>
      <c r="R15" s="132"/>
      <c r="S15" s="132"/>
      <c r="T15" s="129"/>
    </row>
    <row r="16" spans="2:24" ht="20.25">
      <c r="B16" s="207" t="s">
        <v>11</v>
      </c>
      <c r="C16" s="207"/>
      <c r="D16" s="41">
        <f>SUM(D6:D15)</f>
        <v>25.25</v>
      </c>
      <c r="E16" s="136"/>
      <c r="F16" s="137"/>
      <c r="G16" s="180">
        <f>SUM(G6:G15)</f>
        <v>2645205</v>
      </c>
      <c r="I16" s="133">
        <f>12*G16</f>
        <v>31742460</v>
      </c>
      <c r="J16" s="38">
        <v>2023</v>
      </c>
      <c r="M16" s="39"/>
      <c r="N16" s="138"/>
      <c r="O16" s="139"/>
      <c r="P16" s="131"/>
      <c r="Q16" s="140"/>
      <c r="R16" s="132"/>
      <c r="S16" s="132"/>
      <c r="T16" s="129"/>
    </row>
    <row r="17" spans="2:20" ht="20.25">
      <c r="B17" s="208"/>
      <c r="C17" s="208"/>
      <c r="D17" s="141"/>
      <c r="E17" s="142"/>
      <c r="F17" s="143"/>
      <c r="G17" s="141"/>
      <c r="M17" s="39"/>
      <c r="N17" s="138"/>
      <c r="O17" s="139"/>
      <c r="P17" s="131"/>
      <c r="Q17" s="140"/>
      <c r="R17" s="132"/>
      <c r="S17" s="132"/>
      <c r="T17" s="129"/>
    </row>
    <row r="18" spans="2:20" ht="20.25">
      <c r="B18" s="129"/>
      <c r="C18" s="129"/>
      <c r="D18" s="129"/>
      <c r="E18" s="129"/>
      <c r="F18" s="144"/>
      <c r="G18" s="129"/>
      <c r="M18" s="39"/>
      <c r="N18" s="138"/>
      <c r="O18" s="139"/>
      <c r="P18" s="132"/>
      <c r="Q18" s="140"/>
      <c r="R18" s="132"/>
      <c r="S18" s="132"/>
      <c r="T18" s="129"/>
    </row>
    <row r="19" spans="2:20" ht="20.25">
      <c r="B19" s="129"/>
      <c r="C19" s="129"/>
      <c r="D19" s="129"/>
      <c r="E19" s="129"/>
      <c r="F19" s="129"/>
      <c r="G19" s="129"/>
      <c r="M19" s="39"/>
      <c r="N19" s="138"/>
      <c r="O19" s="139"/>
      <c r="P19" s="132"/>
      <c r="Q19" s="140"/>
      <c r="R19" s="132"/>
      <c r="S19" s="132"/>
      <c r="T19" s="129"/>
    </row>
    <row r="20" spans="2:20" ht="20.25">
      <c r="B20" s="129"/>
      <c r="C20" s="129"/>
      <c r="D20" s="129"/>
      <c r="E20" s="129"/>
      <c r="F20" s="129"/>
      <c r="G20" s="129"/>
      <c r="M20" s="39"/>
      <c r="N20" s="130"/>
      <c r="O20" s="129"/>
      <c r="P20" s="145"/>
      <c r="Q20" s="145"/>
      <c r="R20" s="132"/>
      <c r="S20" s="145"/>
      <c r="T20" s="129"/>
    </row>
    <row r="21" spans="2:20" ht="20.25">
      <c r="B21" s="129"/>
      <c r="C21" s="129"/>
      <c r="D21" s="129"/>
      <c r="E21" s="129"/>
      <c r="F21" s="129"/>
      <c r="G21" s="129"/>
      <c r="M21" s="89"/>
      <c r="N21" s="210"/>
      <c r="O21" s="210"/>
      <c r="P21" s="145"/>
      <c r="Q21" s="146"/>
      <c r="R21" s="147"/>
      <c r="S21" s="147"/>
    </row>
    <row r="22" spans="2:20">
      <c r="B22" s="129"/>
      <c r="C22" s="129"/>
      <c r="D22" s="129"/>
      <c r="E22" s="129"/>
      <c r="F22" s="129"/>
      <c r="G22" s="129"/>
    </row>
    <row r="23" spans="2:20" ht="18.75" customHeight="1">
      <c r="B23" s="129"/>
      <c r="C23" s="148"/>
      <c r="D23" s="129"/>
      <c r="E23" s="129"/>
      <c r="F23" s="129"/>
      <c r="G23" s="129"/>
    </row>
    <row r="24" spans="2:20">
      <c r="B24" s="129"/>
      <c r="C24" s="129"/>
      <c r="D24" s="129"/>
      <c r="E24" s="129"/>
      <c r="F24" s="129"/>
      <c r="G24" s="129"/>
    </row>
    <row r="25" spans="2:20">
      <c r="B25" s="129"/>
      <c r="C25" s="129"/>
      <c r="D25" s="129"/>
      <c r="E25" s="129"/>
      <c r="F25" s="129"/>
      <c r="G25" s="129"/>
    </row>
    <row r="26" spans="2:20">
      <c r="B26" s="129"/>
      <c r="C26" s="129"/>
      <c r="D26" s="129"/>
      <c r="E26" s="129"/>
      <c r="F26" s="129"/>
      <c r="G26" s="129"/>
    </row>
    <row r="27" spans="2:20">
      <c r="B27" s="129"/>
      <c r="C27" s="129"/>
      <c r="D27" s="129"/>
      <c r="E27" s="129"/>
      <c r="F27" s="129"/>
      <c r="G27" s="129"/>
    </row>
    <row r="28" spans="2:20">
      <c r="B28" s="129"/>
      <c r="C28" s="129"/>
      <c r="D28" s="129"/>
      <c r="E28" s="129"/>
      <c r="F28" s="129"/>
      <c r="G28" s="129"/>
    </row>
    <row r="29" spans="2:20">
      <c r="B29" s="129"/>
      <c r="C29" s="129"/>
      <c r="D29" s="129"/>
      <c r="E29" s="129"/>
      <c r="F29" s="129"/>
      <c r="G29" s="129"/>
    </row>
    <row r="30" spans="2:20">
      <c r="B30" s="129"/>
      <c r="C30" s="129"/>
      <c r="D30" s="129"/>
      <c r="E30" s="129"/>
      <c r="F30" s="129"/>
      <c r="G30" s="129"/>
    </row>
    <row r="31" spans="2:20">
      <c r="B31" s="129"/>
      <c r="C31" s="129"/>
      <c r="D31" s="129"/>
      <c r="E31" s="129"/>
      <c r="F31" s="129"/>
      <c r="G31" s="129"/>
    </row>
    <row r="32" spans="2:20">
      <c r="B32" s="129"/>
      <c r="C32" s="129"/>
      <c r="D32" s="129"/>
      <c r="E32" s="129"/>
      <c r="F32" s="129"/>
      <c r="G32" s="129"/>
    </row>
    <row r="33" spans="2:10">
      <c r="B33" s="129"/>
      <c r="C33" s="129"/>
      <c r="D33" s="129"/>
      <c r="E33" s="129"/>
      <c r="F33" s="129"/>
      <c r="G33" s="129"/>
    </row>
    <row r="34" spans="2:10">
      <c r="B34" s="129"/>
      <c r="C34" s="129"/>
      <c r="D34" s="129"/>
      <c r="E34" s="129"/>
      <c r="F34" s="129"/>
      <c r="G34" s="129"/>
    </row>
    <row r="35" spans="2:10">
      <c r="B35" s="129"/>
      <c r="C35" s="129"/>
      <c r="D35" s="129"/>
      <c r="E35" s="129"/>
      <c r="F35" s="129"/>
      <c r="G35" s="129"/>
    </row>
    <row r="36" spans="2:10">
      <c r="B36" s="129"/>
      <c r="C36" s="129"/>
      <c r="D36" s="129"/>
      <c r="E36" s="129"/>
      <c r="F36" s="129"/>
      <c r="G36" s="129"/>
    </row>
    <row r="37" spans="2:10">
      <c r="B37" s="129"/>
      <c r="C37" s="129"/>
      <c r="D37" s="129"/>
      <c r="E37" s="129"/>
      <c r="F37" s="129"/>
      <c r="G37" s="129"/>
    </row>
    <row r="38" spans="2:10">
      <c r="B38" s="129"/>
      <c r="C38" s="129"/>
      <c r="D38" s="129"/>
      <c r="E38" s="129"/>
      <c r="F38" s="129"/>
      <c r="G38" s="129"/>
    </row>
    <row r="39" spans="2:10">
      <c r="B39" s="129"/>
      <c r="C39" s="129"/>
      <c r="D39" s="129"/>
      <c r="E39" s="129"/>
      <c r="F39" s="129"/>
      <c r="G39" s="129"/>
    </row>
    <row r="40" spans="2:10">
      <c r="B40" s="129"/>
      <c r="C40" s="129"/>
      <c r="D40" s="129"/>
      <c r="E40" s="129"/>
      <c r="F40" s="129"/>
      <c r="G40" s="129"/>
    </row>
    <row r="41" spans="2:10">
      <c r="B41" s="129"/>
      <c r="C41" s="129"/>
      <c r="D41" s="129"/>
      <c r="E41" s="129"/>
      <c r="F41" s="129"/>
      <c r="G41" s="129"/>
    </row>
    <row r="42" spans="2:10">
      <c r="B42" s="129"/>
      <c r="C42" s="129"/>
      <c r="D42" s="129"/>
      <c r="E42" s="129"/>
      <c r="F42" s="129"/>
      <c r="G42" s="129"/>
    </row>
    <row r="43" spans="2:10">
      <c r="B43" s="129"/>
      <c r="C43" s="129"/>
      <c r="D43" s="129"/>
      <c r="E43" s="129"/>
      <c r="F43" s="129"/>
      <c r="G43" s="129"/>
    </row>
    <row r="44" spans="2:10">
      <c r="B44" s="129"/>
      <c r="C44" s="129"/>
      <c r="D44" s="129"/>
      <c r="E44" s="129"/>
      <c r="F44" s="129"/>
      <c r="G44" s="129"/>
    </row>
    <row r="45" spans="2:10">
      <c r="B45" s="129"/>
      <c r="C45" s="129"/>
      <c r="D45" s="129"/>
      <c r="E45" s="129"/>
      <c r="F45" s="129"/>
      <c r="G45" s="129"/>
    </row>
    <row r="46" spans="2:10" ht="68.25" customHeight="1">
      <c r="B46" s="199" t="s">
        <v>181</v>
      </c>
      <c r="C46" s="199"/>
      <c r="D46" s="199"/>
      <c r="E46" s="199"/>
      <c r="F46" s="199"/>
      <c r="G46" s="199"/>
      <c r="H46" s="125"/>
      <c r="I46" s="125"/>
      <c r="J46" s="125"/>
    </row>
    <row r="47" spans="2:10" ht="20.25" customHeight="1">
      <c r="B47" s="205"/>
      <c r="C47" s="188"/>
      <c r="D47" s="188"/>
      <c r="E47" s="188"/>
      <c r="F47" s="188"/>
      <c r="G47" s="188"/>
    </row>
    <row r="48" spans="2:10" ht="20.25">
      <c r="B48" s="187" t="s">
        <v>47</v>
      </c>
      <c r="C48" s="187"/>
      <c r="D48" s="39"/>
      <c r="E48" s="39"/>
      <c r="F48" s="39"/>
      <c r="G48" s="39"/>
    </row>
    <row r="49" spans="2:9" ht="63">
      <c r="B49" s="70" t="s">
        <v>0</v>
      </c>
      <c r="C49" s="71" t="s">
        <v>1</v>
      </c>
      <c r="D49" s="72" t="s">
        <v>141</v>
      </c>
      <c r="E49" s="73" t="s">
        <v>142</v>
      </c>
      <c r="F49" s="74" t="s">
        <v>143</v>
      </c>
      <c r="G49" s="73" t="s">
        <v>144</v>
      </c>
    </row>
    <row r="50" spans="2:9">
      <c r="B50" s="62">
        <v>1</v>
      </c>
      <c r="C50" s="63" t="s">
        <v>13</v>
      </c>
      <c r="D50" s="126">
        <v>1</v>
      </c>
      <c r="E50" s="43">
        <v>130000</v>
      </c>
      <c r="F50" s="43" t="s">
        <v>23</v>
      </c>
      <c r="G50" s="43">
        <f t="shared" ref="G50:G57" si="1">D50*E50</f>
        <v>130000</v>
      </c>
    </row>
    <row r="51" spans="2:9">
      <c r="B51" s="62">
        <v>2</v>
      </c>
      <c r="C51" s="63" t="s">
        <v>14</v>
      </c>
      <c r="D51" s="43">
        <v>0.6</v>
      </c>
      <c r="E51" s="43">
        <v>105000</v>
      </c>
      <c r="F51" s="43" t="s">
        <v>23</v>
      </c>
      <c r="G51" s="43">
        <f t="shared" si="1"/>
        <v>63000</v>
      </c>
    </row>
    <row r="52" spans="2:9">
      <c r="B52" s="62"/>
      <c r="C52" s="64" t="s">
        <v>45</v>
      </c>
      <c r="D52" s="126">
        <v>1</v>
      </c>
      <c r="E52" s="43">
        <v>96840</v>
      </c>
      <c r="F52" s="43" t="s">
        <v>23</v>
      </c>
      <c r="G52" s="43">
        <f t="shared" si="1"/>
        <v>96840</v>
      </c>
    </row>
    <row r="53" spans="2:9">
      <c r="B53" s="62">
        <v>3</v>
      </c>
      <c r="C53" s="64" t="s">
        <v>45</v>
      </c>
      <c r="D53" s="126">
        <v>3</v>
      </c>
      <c r="E53" s="116">
        <v>104700</v>
      </c>
      <c r="F53" s="43" t="s">
        <v>23</v>
      </c>
      <c r="G53" s="43">
        <f t="shared" si="1"/>
        <v>314100</v>
      </c>
    </row>
    <row r="54" spans="2:9">
      <c r="B54" s="62">
        <v>4</v>
      </c>
      <c r="C54" s="64" t="s">
        <v>45</v>
      </c>
      <c r="D54" s="126">
        <v>4</v>
      </c>
      <c r="E54" s="116">
        <v>105000</v>
      </c>
      <c r="F54" s="43" t="s">
        <v>23</v>
      </c>
      <c r="G54" s="43">
        <f t="shared" si="1"/>
        <v>420000</v>
      </c>
    </row>
    <row r="55" spans="2:9">
      <c r="B55" s="123">
        <v>5</v>
      </c>
      <c r="C55" s="64" t="s">
        <v>46</v>
      </c>
      <c r="D55" s="126">
        <v>1</v>
      </c>
      <c r="E55" s="116">
        <v>104700</v>
      </c>
      <c r="F55" s="43" t="s">
        <v>23</v>
      </c>
      <c r="G55" s="43">
        <f t="shared" si="1"/>
        <v>104700</v>
      </c>
    </row>
    <row r="56" spans="2:9">
      <c r="B56" s="123">
        <v>6</v>
      </c>
      <c r="C56" s="134" t="s">
        <v>21</v>
      </c>
      <c r="D56" s="135">
        <v>0.75</v>
      </c>
      <c r="E56" s="116">
        <v>104700</v>
      </c>
      <c r="F56" s="43" t="s">
        <v>23</v>
      </c>
      <c r="G56" s="135">
        <f t="shared" si="1"/>
        <v>78525</v>
      </c>
    </row>
    <row r="57" spans="2:9">
      <c r="B57" s="123">
        <v>7</v>
      </c>
      <c r="C57" s="134" t="s">
        <v>35</v>
      </c>
      <c r="D57" s="149">
        <v>0.5</v>
      </c>
      <c r="E57" s="116">
        <v>104700</v>
      </c>
      <c r="F57" s="43" t="s">
        <v>23</v>
      </c>
      <c r="G57" s="135">
        <f t="shared" si="1"/>
        <v>52350</v>
      </c>
      <c r="H57" s="38">
        <v>2022</v>
      </c>
      <c r="I57" s="38">
        <v>13448400</v>
      </c>
    </row>
    <row r="58" spans="2:9">
      <c r="B58" s="123"/>
      <c r="C58" s="134"/>
      <c r="E58" s="134"/>
      <c r="F58" s="134"/>
      <c r="G58" s="134"/>
    </row>
    <row r="59" spans="2:9" ht="13.5" customHeight="1">
      <c r="B59" s="207" t="s">
        <v>11</v>
      </c>
      <c r="C59" s="207"/>
      <c r="D59" s="150">
        <f>SUM(D50:D58)</f>
        <v>11.85</v>
      </c>
      <c r="E59" s="136">
        <f>SUM(E50:E58)</f>
        <v>855640</v>
      </c>
      <c r="F59" s="137"/>
      <c r="G59" s="137">
        <f>SUM(G50:G56)</f>
        <v>1207165</v>
      </c>
      <c r="H59" s="38">
        <v>2023</v>
      </c>
      <c r="I59" s="133">
        <f>12*G59</f>
        <v>14485980</v>
      </c>
    </row>
    <row r="60" spans="2:9">
      <c r="B60" s="151"/>
      <c r="C60" s="129"/>
      <c r="D60" s="152"/>
      <c r="E60" s="153"/>
      <c r="F60" s="151"/>
      <c r="G60" s="151"/>
    </row>
    <row r="61" spans="2:9">
      <c r="B61" s="151"/>
      <c r="C61" s="129"/>
      <c r="D61" s="152"/>
      <c r="E61" s="153"/>
      <c r="F61" s="151"/>
      <c r="G61" s="151"/>
    </row>
    <row r="62" spans="2:9">
      <c r="B62" s="151"/>
      <c r="C62" s="129"/>
      <c r="D62" s="152"/>
      <c r="E62" s="153"/>
      <c r="F62" s="151"/>
      <c r="G62" s="151"/>
    </row>
    <row r="63" spans="2:9">
      <c r="B63" s="154"/>
      <c r="C63" s="154"/>
      <c r="D63" s="141"/>
      <c r="E63" s="155"/>
      <c r="F63" s="143"/>
      <c r="G63" s="141"/>
    </row>
    <row r="64" spans="2:9">
      <c r="B64" s="129"/>
      <c r="C64" s="129"/>
      <c r="D64" s="129"/>
      <c r="E64" s="129"/>
      <c r="F64" s="129"/>
      <c r="G64" s="145"/>
    </row>
    <row r="65" spans="2:7">
      <c r="B65" s="129"/>
      <c r="C65" s="129"/>
      <c r="D65" s="129"/>
      <c r="E65" s="129"/>
      <c r="F65" s="129"/>
      <c r="G65" s="129"/>
    </row>
    <row r="66" spans="2:7">
      <c r="B66" s="129"/>
      <c r="C66" s="129"/>
      <c r="D66" s="129"/>
      <c r="E66" s="129"/>
      <c r="F66" s="129"/>
      <c r="G66" s="129"/>
    </row>
    <row r="67" spans="2:7">
      <c r="B67" s="129"/>
      <c r="C67" s="129"/>
      <c r="D67" s="129"/>
      <c r="E67" s="129"/>
      <c r="F67" s="129"/>
      <c r="G67" s="129"/>
    </row>
    <row r="68" spans="2:7">
      <c r="B68" s="129"/>
      <c r="C68" s="129"/>
      <c r="D68" s="129"/>
      <c r="E68" s="129"/>
      <c r="F68" s="129"/>
      <c r="G68" s="129"/>
    </row>
    <row r="69" spans="2:7">
      <c r="B69" s="129"/>
      <c r="C69" s="129"/>
      <c r="D69" s="129"/>
      <c r="E69" s="129"/>
      <c r="F69" s="129"/>
      <c r="G69" s="129"/>
    </row>
    <row r="70" spans="2:7">
      <c r="B70" s="129"/>
      <c r="C70" s="129"/>
      <c r="D70" s="129"/>
      <c r="E70" s="129"/>
      <c r="F70" s="129"/>
      <c r="G70" s="129"/>
    </row>
    <row r="71" spans="2:7">
      <c r="B71" s="129"/>
      <c r="C71" s="129"/>
      <c r="D71" s="129"/>
      <c r="E71" s="129"/>
      <c r="F71" s="129"/>
      <c r="G71" s="129"/>
    </row>
    <row r="72" spans="2:7">
      <c r="B72" s="129"/>
      <c r="C72" s="129"/>
      <c r="D72" s="129"/>
      <c r="E72" s="129"/>
      <c r="F72" s="129"/>
      <c r="G72" s="129"/>
    </row>
    <row r="73" spans="2:7">
      <c r="B73" s="129"/>
      <c r="C73" s="148"/>
      <c r="D73" s="129"/>
      <c r="E73" s="129"/>
      <c r="F73" s="129"/>
      <c r="G73" s="129"/>
    </row>
    <row r="74" spans="2:7" ht="18" customHeight="1">
      <c r="B74" s="129"/>
      <c r="C74" s="129"/>
      <c r="D74" s="129"/>
      <c r="E74" s="129"/>
      <c r="F74" s="129"/>
      <c r="G74" s="129"/>
    </row>
    <row r="75" spans="2:7">
      <c r="B75" s="129"/>
      <c r="C75" s="129"/>
      <c r="D75" s="129"/>
      <c r="E75" s="129"/>
      <c r="F75" s="129"/>
      <c r="G75" s="129"/>
    </row>
    <row r="76" spans="2:7">
      <c r="B76" s="129"/>
      <c r="C76" s="129"/>
      <c r="D76" s="129"/>
      <c r="E76" s="129"/>
      <c r="F76" s="129"/>
      <c r="G76" s="129"/>
    </row>
    <row r="77" spans="2:7">
      <c r="B77" s="129"/>
      <c r="C77" s="129"/>
      <c r="D77" s="129"/>
      <c r="E77" s="129"/>
      <c r="F77" s="129"/>
      <c r="G77" s="129"/>
    </row>
    <row r="78" spans="2:7">
      <c r="B78" s="129"/>
      <c r="C78" s="129"/>
      <c r="D78" s="129"/>
      <c r="E78" s="129"/>
      <c r="F78" s="129"/>
      <c r="G78" s="129"/>
    </row>
    <row r="79" spans="2:7">
      <c r="B79" s="129"/>
      <c r="C79" s="129"/>
      <c r="D79" s="129"/>
      <c r="E79" s="129"/>
      <c r="F79" s="129"/>
      <c r="G79" s="129"/>
    </row>
    <row r="80" spans="2:7">
      <c r="B80" s="129"/>
      <c r="C80" s="129"/>
      <c r="D80" s="129"/>
      <c r="E80" s="129"/>
      <c r="F80" s="129"/>
      <c r="G80" s="129"/>
    </row>
    <row r="81" spans="2:10">
      <c r="B81" s="129"/>
      <c r="C81" s="129"/>
      <c r="D81" s="129"/>
      <c r="E81" s="129"/>
      <c r="F81" s="129"/>
      <c r="G81" s="129"/>
    </row>
    <row r="82" spans="2:10">
      <c r="B82" s="129"/>
      <c r="C82" s="129"/>
      <c r="D82" s="129"/>
      <c r="E82" s="129"/>
      <c r="F82" s="129"/>
      <c r="G82" s="129"/>
    </row>
    <row r="83" spans="2:10">
      <c r="B83" s="129"/>
      <c r="C83" s="129"/>
      <c r="D83" s="129"/>
      <c r="E83" s="129"/>
      <c r="F83" s="129"/>
      <c r="G83" s="129"/>
    </row>
    <row r="84" spans="2:10">
      <c r="B84" s="129"/>
      <c r="C84" s="129"/>
      <c r="D84" s="129"/>
      <c r="E84" s="129"/>
      <c r="F84" s="129"/>
      <c r="G84" s="129"/>
    </row>
    <row r="85" spans="2:10">
      <c r="B85" s="129"/>
      <c r="C85" s="129"/>
      <c r="D85" s="129"/>
      <c r="E85" s="129"/>
      <c r="F85" s="129"/>
      <c r="G85" s="129"/>
    </row>
    <row r="86" spans="2:10">
      <c r="B86" s="129"/>
      <c r="C86" s="129"/>
      <c r="D86" s="129"/>
      <c r="E86" s="129"/>
      <c r="F86" s="129"/>
      <c r="G86" s="129"/>
    </row>
    <row r="87" spans="2:10">
      <c r="B87" s="129"/>
      <c r="C87" s="129"/>
      <c r="D87" s="129"/>
      <c r="E87" s="129"/>
      <c r="F87" s="129"/>
      <c r="G87" s="129"/>
    </row>
    <row r="88" spans="2:10">
      <c r="B88" s="129"/>
      <c r="C88" s="129"/>
      <c r="D88" s="129"/>
      <c r="E88" s="129"/>
      <c r="F88" s="129"/>
      <c r="G88" s="129"/>
    </row>
    <row r="89" spans="2:10">
      <c r="B89" s="129"/>
      <c r="C89" s="129"/>
      <c r="D89" s="129"/>
      <c r="E89" s="129"/>
      <c r="F89" s="129"/>
      <c r="G89" s="129"/>
    </row>
    <row r="90" spans="2:10">
      <c r="B90" s="129"/>
      <c r="C90" s="129"/>
      <c r="D90" s="129"/>
      <c r="E90" s="129"/>
      <c r="F90" s="129"/>
      <c r="G90" s="129"/>
    </row>
    <row r="91" spans="2:10">
      <c r="B91" s="129"/>
      <c r="C91" s="129"/>
      <c r="D91" s="129"/>
      <c r="E91" s="129"/>
      <c r="F91" s="129"/>
      <c r="G91" s="129"/>
    </row>
    <row r="92" spans="2:10">
      <c r="B92" s="129"/>
      <c r="C92" s="129"/>
      <c r="D92" s="129"/>
      <c r="E92" s="129"/>
      <c r="F92" s="129"/>
      <c r="G92" s="129"/>
    </row>
    <row r="93" spans="2:10" ht="51.75" customHeight="1">
      <c r="B93" s="199" t="s">
        <v>182</v>
      </c>
      <c r="C93" s="199"/>
      <c r="D93" s="199"/>
      <c r="E93" s="199"/>
      <c r="F93" s="199"/>
      <c r="G93" s="199"/>
      <c r="H93" s="125"/>
      <c r="I93" s="125"/>
      <c r="J93" s="125"/>
    </row>
    <row r="95" spans="2:10" ht="20.25">
      <c r="B95" s="205"/>
      <c r="C95" s="188"/>
      <c r="D95" s="188"/>
      <c r="E95" s="188"/>
      <c r="F95" s="188"/>
      <c r="G95" s="188"/>
    </row>
    <row r="96" spans="2:10" ht="20.25">
      <c r="B96" s="187" t="s">
        <v>49</v>
      </c>
      <c r="C96" s="187"/>
      <c r="D96" s="39"/>
      <c r="E96" s="39"/>
      <c r="F96" s="39"/>
      <c r="G96" s="39"/>
    </row>
    <row r="97" spans="2:9" ht="63">
      <c r="B97" s="70" t="s">
        <v>0</v>
      </c>
      <c r="C97" s="71" t="s">
        <v>1</v>
      </c>
      <c r="D97" s="72" t="s">
        <v>141</v>
      </c>
      <c r="E97" s="73" t="s">
        <v>142</v>
      </c>
      <c r="F97" s="74" t="s">
        <v>143</v>
      </c>
      <c r="G97" s="73" t="s">
        <v>144</v>
      </c>
    </row>
    <row r="98" spans="2:9">
      <c r="B98" s="62">
        <v>1</v>
      </c>
      <c r="C98" s="63" t="s">
        <v>13</v>
      </c>
      <c r="D98" s="126">
        <v>1</v>
      </c>
      <c r="E98" s="43">
        <v>150000</v>
      </c>
      <c r="F98" s="43" t="s">
        <v>23</v>
      </c>
      <c r="G98" s="43">
        <f>D98*E98</f>
        <v>150000</v>
      </c>
    </row>
    <row r="99" spans="2:9">
      <c r="B99" s="62">
        <v>2</v>
      </c>
      <c r="C99" s="63" t="s">
        <v>14</v>
      </c>
      <c r="D99" s="126">
        <v>1</v>
      </c>
      <c r="E99" s="43">
        <v>110000</v>
      </c>
      <c r="F99" s="43" t="s">
        <v>23</v>
      </c>
      <c r="G99" s="43">
        <f t="shared" ref="G99:G107" si="2">D99*E99</f>
        <v>110000</v>
      </c>
    </row>
    <row r="100" spans="2:9">
      <c r="B100" s="62">
        <v>3</v>
      </c>
      <c r="C100" s="63" t="s">
        <v>48</v>
      </c>
      <c r="D100" s="126">
        <v>1</v>
      </c>
      <c r="E100" s="43">
        <v>110000</v>
      </c>
      <c r="F100" s="43" t="s">
        <v>23</v>
      </c>
      <c r="G100" s="43">
        <f t="shared" si="2"/>
        <v>110000</v>
      </c>
    </row>
    <row r="101" spans="2:9">
      <c r="B101" s="62">
        <v>4</v>
      </c>
      <c r="C101" s="63" t="s">
        <v>45</v>
      </c>
      <c r="D101" s="41">
        <v>3.5</v>
      </c>
      <c r="E101" s="43">
        <v>96840</v>
      </c>
      <c r="F101" s="43" t="s">
        <v>23</v>
      </c>
      <c r="G101" s="43">
        <f t="shared" si="2"/>
        <v>338940</v>
      </c>
    </row>
    <row r="102" spans="2:9">
      <c r="B102" s="123">
        <v>5</v>
      </c>
      <c r="C102" s="64" t="s">
        <v>45</v>
      </c>
      <c r="D102" s="41">
        <v>3.72</v>
      </c>
      <c r="E102" s="116">
        <v>105000</v>
      </c>
      <c r="F102" s="43" t="s">
        <v>23</v>
      </c>
      <c r="G102" s="43">
        <f t="shared" si="2"/>
        <v>390600</v>
      </c>
    </row>
    <row r="103" spans="2:9">
      <c r="B103" s="123">
        <v>6</v>
      </c>
      <c r="C103" s="64" t="s">
        <v>45</v>
      </c>
      <c r="D103" s="43">
        <v>1.2</v>
      </c>
      <c r="E103" s="116">
        <v>104700</v>
      </c>
      <c r="F103" s="43" t="s">
        <v>23</v>
      </c>
      <c r="G103" s="43">
        <f t="shared" si="2"/>
        <v>125640</v>
      </c>
    </row>
    <row r="104" spans="2:9">
      <c r="B104" s="123">
        <v>7</v>
      </c>
      <c r="C104" s="64" t="s">
        <v>22</v>
      </c>
      <c r="D104" s="126">
        <v>1</v>
      </c>
      <c r="E104" s="116">
        <v>104700</v>
      </c>
      <c r="F104" s="43" t="s">
        <v>23</v>
      </c>
      <c r="G104" s="43">
        <f t="shared" si="2"/>
        <v>104700</v>
      </c>
    </row>
    <row r="105" spans="2:9">
      <c r="B105" s="123">
        <v>8</v>
      </c>
      <c r="C105" s="134" t="s">
        <v>35</v>
      </c>
      <c r="D105" s="135">
        <v>1</v>
      </c>
      <c r="E105" s="135">
        <v>96840</v>
      </c>
      <c r="F105" s="43" t="s">
        <v>23</v>
      </c>
      <c r="G105" s="135">
        <f t="shared" si="2"/>
        <v>96840</v>
      </c>
    </row>
    <row r="106" spans="2:9">
      <c r="B106" s="123">
        <v>9</v>
      </c>
      <c r="C106" s="134" t="s">
        <v>46</v>
      </c>
      <c r="D106" s="135">
        <v>1</v>
      </c>
      <c r="E106" s="135">
        <v>96840</v>
      </c>
      <c r="F106" s="43" t="s">
        <v>23</v>
      </c>
      <c r="G106" s="135">
        <f t="shared" si="2"/>
        <v>96840</v>
      </c>
    </row>
    <row r="107" spans="2:9">
      <c r="B107" s="123">
        <v>10</v>
      </c>
      <c r="C107" s="134" t="s">
        <v>21</v>
      </c>
      <c r="D107" s="135">
        <v>1</v>
      </c>
      <c r="E107" s="135">
        <v>96840</v>
      </c>
      <c r="F107" s="43" t="s">
        <v>23</v>
      </c>
      <c r="G107" s="135">
        <f t="shared" si="2"/>
        <v>96840</v>
      </c>
      <c r="H107" s="38">
        <v>2022</v>
      </c>
      <c r="I107" s="129">
        <v>17228160</v>
      </c>
    </row>
    <row r="108" spans="2:9" ht="18">
      <c r="B108" s="206" t="s">
        <v>11</v>
      </c>
      <c r="C108" s="206"/>
      <c r="D108" s="156">
        <f>SUM(D98:D107)</f>
        <v>15.42</v>
      </c>
      <c r="E108" s="157">
        <f t="shared" ref="E108:F108" si="3">SUM(E98:E107)</f>
        <v>1071760</v>
      </c>
      <c r="F108" s="157">
        <f t="shared" si="3"/>
        <v>0</v>
      </c>
      <c r="G108" s="157">
        <f>SUM(G98:G107)</f>
        <v>1620400</v>
      </c>
    </row>
    <row r="109" spans="2:9">
      <c r="B109" s="129"/>
      <c r="C109" s="129"/>
      <c r="D109" s="129"/>
      <c r="E109" s="129"/>
      <c r="F109" s="129"/>
      <c r="G109" s="129"/>
    </row>
    <row r="110" spans="2:9">
      <c r="B110" s="129"/>
      <c r="C110" s="129"/>
      <c r="D110" s="129"/>
      <c r="E110" s="129"/>
      <c r="F110" s="129"/>
      <c r="G110" s="129"/>
      <c r="H110" s="38">
        <v>2023</v>
      </c>
      <c r="I110" s="133">
        <f>12*G108</f>
        <v>19444800</v>
      </c>
    </row>
    <row r="111" spans="2:9">
      <c r="B111" s="129"/>
      <c r="C111" s="129"/>
      <c r="D111" s="129"/>
      <c r="E111" s="129"/>
      <c r="F111" s="129"/>
      <c r="G111" s="129"/>
    </row>
    <row r="112" spans="2:9">
      <c r="B112" s="129"/>
      <c r="C112" s="129"/>
      <c r="D112" s="129"/>
      <c r="E112" s="129"/>
      <c r="F112" s="129"/>
      <c r="G112" s="129"/>
    </row>
    <row r="113" spans="2:7">
      <c r="B113" s="129"/>
      <c r="C113" s="129"/>
      <c r="D113" s="129"/>
      <c r="E113" s="129"/>
      <c r="F113" s="129"/>
      <c r="G113" s="129"/>
    </row>
    <row r="114" spans="2:7">
      <c r="B114" s="129"/>
      <c r="C114" s="129"/>
      <c r="D114" s="129"/>
      <c r="E114" s="129"/>
      <c r="F114" s="129"/>
      <c r="G114" s="129"/>
    </row>
    <row r="115" spans="2:7">
      <c r="B115" s="129"/>
      <c r="C115" s="129"/>
      <c r="D115" s="129"/>
      <c r="E115" s="129"/>
      <c r="F115" s="129"/>
      <c r="G115" s="129"/>
    </row>
    <row r="116" spans="2:7">
      <c r="B116" s="129"/>
      <c r="C116" s="129"/>
      <c r="D116" s="129"/>
      <c r="E116" s="129"/>
      <c r="F116" s="129"/>
      <c r="G116" s="129"/>
    </row>
    <row r="117" spans="2:7">
      <c r="B117" s="129"/>
      <c r="C117" s="129"/>
      <c r="D117" s="129"/>
      <c r="E117" s="129"/>
      <c r="F117" s="129"/>
      <c r="G117" s="129"/>
    </row>
    <row r="118" spans="2:7">
      <c r="B118" s="129"/>
      <c r="C118" s="129"/>
      <c r="D118" s="129"/>
      <c r="E118" s="129"/>
      <c r="F118" s="129"/>
      <c r="G118" s="129"/>
    </row>
    <row r="119" spans="2:7">
      <c r="B119" s="129"/>
      <c r="C119" s="129"/>
      <c r="D119" s="129"/>
      <c r="E119" s="129"/>
      <c r="F119" s="129"/>
      <c r="G119" s="129"/>
    </row>
    <row r="120" spans="2:7">
      <c r="B120" s="129"/>
      <c r="C120" s="129"/>
      <c r="D120" s="129"/>
      <c r="E120" s="129"/>
      <c r="F120" s="129"/>
      <c r="G120" s="129"/>
    </row>
    <row r="121" spans="2:7">
      <c r="B121" s="129"/>
      <c r="C121" s="129"/>
      <c r="D121" s="129"/>
      <c r="E121" s="129"/>
      <c r="F121" s="129"/>
      <c r="G121" s="129"/>
    </row>
    <row r="122" spans="2:7">
      <c r="B122" s="129"/>
      <c r="C122" s="129"/>
      <c r="D122" s="129"/>
      <c r="E122" s="129"/>
      <c r="F122" s="129"/>
      <c r="G122" s="129"/>
    </row>
    <row r="123" spans="2:7">
      <c r="B123" s="129"/>
      <c r="C123" s="129"/>
      <c r="D123" s="129"/>
      <c r="E123" s="129"/>
      <c r="F123" s="129"/>
      <c r="G123" s="129"/>
    </row>
    <row r="124" spans="2:7">
      <c r="B124" s="129"/>
      <c r="C124" s="129"/>
      <c r="D124" s="129"/>
      <c r="E124" s="129"/>
      <c r="F124" s="129"/>
      <c r="G124" s="129"/>
    </row>
    <row r="125" spans="2:7">
      <c r="B125" s="129"/>
      <c r="C125" s="129"/>
      <c r="D125" s="129"/>
      <c r="E125" s="129"/>
      <c r="F125" s="129"/>
      <c r="G125" s="129"/>
    </row>
    <row r="126" spans="2:7">
      <c r="B126" s="129"/>
      <c r="C126" s="129"/>
      <c r="D126" s="129"/>
      <c r="E126" s="129"/>
      <c r="F126" s="129"/>
      <c r="G126" s="129"/>
    </row>
    <row r="127" spans="2:7">
      <c r="B127" s="129"/>
      <c r="C127" s="129"/>
      <c r="D127" s="129"/>
      <c r="E127" s="129"/>
      <c r="F127" s="129"/>
      <c r="G127" s="129"/>
    </row>
    <row r="128" spans="2:7">
      <c r="B128" s="129"/>
      <c r="C128" s="129"/>
      <c r="D128" s="129"/>
      <c r="E128" s="129"/>
      <c r="F128" s="129"/>
      <c r="G128" s="129"/>
    </row>
    <row r="129" spans="2:10">
      <c r="B129" s="129"/>
      <c r="C129" s="129"/>
      <c r="D129" s="129"/>
      <c r="E129" s="129"/>
      <c r="F129" s="129"/>
      <c r="G129" s="129"/>
    </row>
    <row r="130" spans="2:10">
      <c r="B130" s="129"/>
      <c r="C130" s="129"/>
      <c r="D130" s="129"/>
      <c r="E130" s="129"/>
      <c r="F130" s="129"/>
      <c r="G130" s="129"/>
    </row>
    <row r="131" spans="2:10">
      <c r="B131" s="129"/>
      <c r="C131" s="129"/>
      <c r="D131" s="129"/>
      <c r="E131" s="129"/>
      <c r="F131" s="129"/>
      <c r="G131" s="129"/>
    </row>
    <row r="132" spans="2:10">
      <c r="B132" s="129"/>
      <c r="C132" s="129"/>
      <c r="D132" s="129"/>
      <c r="E132" s="129"/>
      <c r="F132" s="129"/>
      <c r="G132" s="129"/>
    </row>
    <row r="133" spans="2:10">
      <c r="B133" s="129"/>
      <c r="C133" s="129"/>
      <c r="D133" s="129"/>
      <c r="E133" s="129"/>
      <c r="F133" s="129"/>
      <c r="G133" s="129"/>
    </row>
    <row r="134" spans="2:10">
      <c r="B134" s="129"/>
      <c r="C134" s="129"/>
      <c r="D134" s="129"/>
      <c r="E134" s="129"/>
      <c r="F134" s="129"/>
      <c r="G134" s="129"/>
    </row>
    <row r="135" spans="2:10">
      <c r="B135" s="129"/>
      <c r="C135" s="129"/>
      <c r="D135" s="129"/>
      <c r="E135" s="129"/>
      <c r="F135" s="129"/>
      <c r="G135" s="129"/>
    </row>
    <row r="136" spans="2:10">
      <c r="B136" s="129"/>
      <c r="C136" s="129"/>
      <c r="D136" s="129"/>
      <c r="E136" s="129"/>
      <c r="F136" s="129"/>
      <c r="G136" s="129"/>
    </row>
    <row r="137" spans="2:10">
      <c r="B137" s="129"/>
      <c r="C137" s="129"/>
      <c r="D137" s="129"/>
      <c r="E137" s="129"/>
      <c r="F137" s="129"/>
      <c r="G137" s="129"/>
    </row>
    <row r="138" spans="2:10">
      <c r="B138" s="129"/>
      <c r="C138" s="129"/>
      <c r="D138" s="129"/>
      <c r="E138" s="129"/>
      <c r="F138" s="129"/>
      <c r="G138" s="129"/>
    </row>
    <row r="139" spans="2:10">
      <c r="B139" s="129"/>
      <c r="C139" s="129"/>
      <c r="D139" s="129"/>
      <c r="E139" s="129"/>
      <c r="F139" s="129"/>
      <c r="G139" s="129"/>
    </row>
    <row r="140" spans="2:10" ht="54" customHeight="1">
      <c r="B140" s="199" t="s">
        <v>183</v>
      </c>
      <c r="C140" s="199"/>
      <c r="D140" s="199"/>
      <c r="E140" s="199"/>
      <c r="F140" s="199"/>
      <c r="G140" s="199"/>
      <c r="H140" s="125"/>
      <c r="I140" s="125"/>
      <c r="J140" s="125"/>
    </row>
    <row r="141" spans="2:10"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2:10">
      <c r="B142" s="158"/>
      <c r="C142" s="158"/>
      <c r="D142" s="158"/>
      <c r="E142" s="158"/>
      <c r="F142" s="158"/>
      <c r="G142" s="158"/>
      <c r="H142" s="158"/>
      <c r="I142" s="158"/>
      <c r="J142" s="158"/>
    </row>
    <row r="144" spans="2:10" ht="20.25">
      <c r="B144" s="205"/>
      <c r="C144" s="188"/>
      <c r="D144" s="188"/>
      <c r="E144" s="188"/>
      <c r="F144" s="188"/>
      <c r="G144" s="188"/>
    </row>
    <row r="145" spans="2:9" ht="20.25">
      <c r="B145" s="187" t="s">
        <v>93</v>
      </c>
      <c r="C145" s="187"/>
      <c r="D145" s="39"/>
      <c r="E145" s="39"/>
      <c r="F145" s="39"/>
      <c r="G145" s="39"/>
    </row>
    <row r="146" spans="2:9" ht="63">
      <c r="B146" s="70" t="s">
        <v>0</v>
      </c>
      <c r="C146" s="71" t="s">
        <v>1</v>
      </c>
      <c r="D146" s="72" t="s">
        <v>141</v>
      </c>
      <c r="E146" s="73" t="s">
        <v>142</v>
      </c>
      <c r="F146" s="74" t="s">
        <v>143</v>
      </c>
      <c r="G146" s="73" t="s">
        <v>144</v>
      </c>
    </row>
    <row r="147" spans="2:9">
      <c r="B147" s="62">
        <v>1</v>
      </c>
      <c r="C147" s="63" t="s">
        <v>13</v>
      </c>
      <c r="D147" s="126">
        <v>1</v>
      </c>
      <c r="E147" s="126">
        <v>150000</v>
      </c>
      <c r="F147" s="43" t="s">
        <v>23</v>
      </c>
      <c r="G147" s="43">
        <f t="shared" ref="G147:G159" si="4">D147*E147</f>
        <v>150000</v>
      </c>
    </row>
    <row r="148" spans="2:9">
      <c r="B148" s="62">
        <v>2</v>
      </c>
      <c r="C148" s="63" t="s">
        <v>14</v>
      </c>
      <c r="D148" s="43">
        <v>0.5</v>
      </c>
      <c r="E148" s="126">
        <v>105000</v>
      </c>
      <c r="F148" s="43" t="s">
        <v>23</v>
      </c>
      <c r="G148" s="43">
        <f t="shared" si="4"/>
        <v>52500</v>
      </c>
      <c r="H148" s="159"/>
    </row>
    <row r="149" spans="2:9">
      <c r="B149" s="62">
        <v>3</v>
      </c>
      <c r="C149" s="64" t="s">
        <v>45</v>
      </c>
      <c r="D149" s="41">
        <v>4.53</v>
      </c>
      <c r="E149" s="124">
        <v>104700</v>
      </c>
      <c r="F149" s="43" t="s">
        <v>23</v>
      </c>
      <c r="G149" s="43">
        <f t="shared" ref="G149:G155" si="5">D149*E149</f>
        <v>474291</v>
      </c>
    </row>
    <row r="150" spans="2:9">
      <c r="B150" s="62"/>
      <c r="C150" s="211" t="s">
        <v>45</v>
      </c>
      <c r="D150" s="41">
        <v>4.2</v>
      </c>
      <c r="E150" s="124">
        <v>105000</v>
      </c>
      <c r="F150" s="43" t="s">
        <v>23</v>
      </c>
      <c r="G150" s="43">
        <f t="shared" si="5"/>
        <v>441000</v>
      </c>
    </row>
    <row r="151" spans="2:9">
      <c r="B151" s="62"/>
      <c r="C151" s="211"/>
      <c r="D151" s="43">
        <v>1.2</v>
      </c>
      <c r="E151" s="124">
        <v>105000</v>
      </c>
      <c r="F151" s="43" t="s">
        <v>23</v>
      </c>
      <c r="G151" s="43">
        <f t="shared" si="5"/>
        <v>126000</v>
      </c>
    </row>
    <row r="152" spans="2:9" ht="15" customHeight="1">
      <c r="B152" s="62"/>
      <c r="C152" s="211" t="s">
        <v>45</v>
      </c>
      <c r="D152" s="41">
        <v>1.26</v>
      </c>
      <c r="E152" s="124">
        <v>96840</v>
      </c>
      <c r="F152" s="43" t="s">
        <v>23</v>
      </c>
      <c r="G152" s="43">
        <f t="shared" si="5"/>
        <v>122018.4</v>
      </c>
    </row>
    <row r="153" spans="2:9">
      <c r="B153" s="62">
        <v>4</v>
      </c>
      <c r="C153" s="211"/>
      <c r="D153" s="41">
        <v>0.34</v>
      </c>
      <c r="E153" s="124">
        <v>96840</v>
      </c>
      <c r="F153" s="43" t="s">
        <v>23</v>
      </c>
      <c r="G153" s="43">
        <f t="shared" si="5"/>
        <v>32925.600000000006</v>
      </c>
    </row>
    <row r="154" spans="2:9">
      <c r="B154" s="62"/>
      <c r="C154" s="211" t="s">
        <v>51</v>
      </c>
      <c r="D154" s="43">
        <v>0.1</v>
      </c>
      <c r="E154" s="124">
        <v>104700</v>
      </c>
      <c r="F154" s="43" t="s">
        <v>23</v>
      </c>
      <c r="G154" s="43">
        <f t="shared" si="5"/>
        <v>10470</v>
      </c>
    </row>
    <row r="155" spans="2:9">
      <c r="B155" s="123">
        <v>5</v>
      </c>
      <c r="C155" s="211"/>
      <c r="D155" s="43">
        <v>1.5</v>
      </c>
      <c r="E155" s="124">
        <v>104700</v>
      </c>
      <c r="F155" s="43" t="s">
        <v>23</v>
      </c>
      <c r="G155" s="43">
        <f t="shared" si="5"/>
        <v>157050</v>
      </c>
    </row>
    <row r="156" spans="2:9">
      <c r="B156" s="123">
        <v>6</v>
      </c>
      <c r="C156" s="64" t="s">
        <v>22</v>
      </c>
      <c r="D156" s="43">
        <v>0.5</v>
      </c>
      <c r="E156" s="135">
        <v>104700</v>
      </c>
      <c r="F156" s="43" t="s">
        <v>23</v>
      </c>
      <c r="G156" s="43">
        <f t="shared" si="4"/>
        <v>52350</v>
      </c>
    </row>
    <row r="157" spans="2:9">
      <c r="B157" s="123">
        <v>7</v>
      </c>
      <c r="C157" s="64" t="s">
        <v>16</v>
      </c>
      <c r="D157" s="43">
        <v>0.5</v>
      </c>
      <c r="E157" s="135">
        <v>96840</v>
      </c>
      <c r="F157" s="43" t="s">
        <v>23</v>
      </c>
      <c r="G157" s="43">
        <f t="shared" si="4"/>
        <v>48420</v>
      </c>
    </row>
    <row r="158" spans="2:9">
      <c r="B158" s="123">
        <v>8</v>
      </c>
      <c r="C158" s="64" t="s">
        <v>35</v>
      </c>
      <c r="D158" s="43">
        <v>0.5</v>
      </c>
      <c r="E158" s="135">
        <v>96840</v>
      </c>
      <c r="F158" s="43" t="s">
        <v>23</v>
      </c>
      <c r="G158" s="43">
        <f t="shared" si="4"/>
        <v>48420</v>
      </c>
    </row>
    <row r="159" spans="2:9">
      <c r="B159" s="123">
        <v>9</v>
      </c>
      <c r="C159" s="134" t="s">
        <v>21</v>
      </c>
      <c r="D159" s="160">
        <v>1</v>
      </c>
      <c r="E159" s="135">
        <v>96840</v>
      </c>
      <c r="F159" s="43" t="s">
        <v>23</v>
      </c>
      <c r="G159" s="135">
        <f t="shared" si="4"/>
        <v>96840</v>
      </c>
      <c r="H159" s="38">
        <v>2022</v>
      </c>
      <c r="I159" s="129">
        <v>17091252</v>
      </c>
    </row>
    <row r="160" spans="2:9" ht="18">
      <c r="B160" s="207" t="s">
        <v>11</v>
      </c>
      <c r="C160" s="207"/>
      <c r="D160" s="41">
        <f>SUM(D147:D159)</f>
        <v>17.13</v>
      </c>
      <c r="E160" s="136"/>
      <c r="F160" s="137"/>
      <c r="G160" s="137">
        <f>SUM(G147:G159)</f>
        <v>1812285</v>
      </c>
      <c r="H160" s="38">
        <v>2023</v>
      </c>
      <c r="I160" s="133">
        <f>12*G160</f>
        <v>21747420</v>
      </c>
    </row>
    <row r="161" spans="2:7">
      <c r="B161" s="129"/>
      <c r="C161" s="129"/>
      <c r="D161" s="129"/>
      <c r="E161" s="129"/>
      <c r="F161" s="129"/>
      <c r="G161" s="129"/>
    </row>
    <row r="162" spans="2:7">
      <c r="B162" s="129"/>
      <c r="C162" s="129"/>
      <c r="D162" s="129"/>
      <c r="E162" s="129"/>
      <c r="F162" s="129"/>
      <c r="G162" s="129"/>
    </row>
    <row r="163" spans="2:7">
      <c r="B163" s="129"/>
      <c r="C163" s="129"/>
      <c r="D163" s="129"/>
      <c r="E163" s="129"/>
      <c r="F163" s="129"/>
    </row>
    <row r="164" spans="2:7">
      <c r="B164" s="129"/>
      <c r="C164" s="129"/>
      <c r="D164" s="129"/>
      <c r="E164" s="129"/>
      <c r="F164" s="129"/>
      <c r="G164" s="129"/>
    </row>
    <row r="165" spans="2:7">
      <c r="B165" s="129"/>
      <c r="C165" s="129"/>
      <c r="D165" s="129"/>
      <c r="E165" s="129"/>
      <c r="F165" s="129"/>
      <c r="G165" s="129"/>
    </row>
    <row r="166" spans="2:7">
      <c r="B166" s="129"/>
      <c r="C166" s="129"/>
      <c r="D166" s="129"/>
      <c r="E166" s="129"/>
      <c r="F166" s="129"/>
      <c r="G166" s="129"/>
    </row>
    <row r="167" spans="2:7">
      <c r="B167" s="129"/>
      <c r="C167" s="129"/>
      <c r="D167" s="129"/>
      <c r="E167" s="129"/>
      <c r="F167" s="129"/>
      <c r="G167" s="129"/>
    </row>
    <row r="168" spans="2:7">
      <c r="B168" s="129"/>
      <c r="C168" s="129"/>
      <c r="D168" s="129"/>
      <c r="E168" s="129"/>
      <c r="F168" s="129"/>
      <c r="G168" s="129"/>
    </row>
    <row r="169" spans="2:7">
      <c r="B169" s="129"/>
      <c r="C169" s="129"/>
      <c r="D169" s="129"/>
      <c r="E169" s="129"/>
      <c r="F169" s="129"/>
      <c r="G169" s="129"/>
    </row>
    <row r="170" spans="2:7">
      <c r="B170" s="129"/>
      <c r="C170" s="129"/>
      <c r="D170" s="129"/>
      <c r="E170" s="129"/>
      <c r="F170" s="129"/>
      <c r="G170" s="129"/>
    </row>
    <row r="171" spans="2:7">
      <c r="B171" s="129"/>
      <c r="C171" s="129"/>
      <c r="D171" s="129"/>
      <c r="E171" s="129"/>
      <c r="F171" s="129"/>
      <c r="G171" s="129"/>
    </row>
    <row r="172" spans="2:7">
      <c r="B172" s="129"/>
      <c r="C172" s="129"/>
      <c r="D172" s="129"/>
      <c r="E172" s="129"/>
      <c r="F172" s="129"/>
      <c r="G172" s="129"/>
    </row>
    <row r="173" spans="2:7">
      <c r="B173" s="129"/>
      <c r="C173" s="129"/>
      <c r="D173" s="129"/>
      <c r="E173" s="129"/>
      <c r="F173" s="129"/>
      <c r="G173" s="129"/>
    </row>
    <row r="174" spans="2:7">
      <c r="B174" s="129"/>
      <c r="C174" s="129"/>
      <c r="D174" s="129"/>
      <c r="E174" s="129"/>
      <c r="F174" s="129"/>
      <c r="G174" s="129"/>
    </row>
    <row r="175" spans="2:7">
      <c r="B175" s="129"/>
      <c r="C175" s="129"/>
      <c r="D175" s="129"/>
      <c r="E175" s="129"/>
      <c r="F175" s="129"/>
      <c r="G175" s="129"/>
    </row>
    <row r="176" spans="2:7">
      <c r="B176" s="129"/>
      <c r="C176" s="129"/>
      <c r="D176" s="129"/>
      <c r="E176" s="129"/>
      <c r="F176" s="129"/>
      <c r="G176" s="129"/>
    </row>
    <row r="177" spans="2:7">
      <c r="B177" s="129"/>
      <c r="C177" s="129"/>
      <c r="D177" s="129"/>
      <c r="E177" s="129"/>
      <c r="F177" s="129"/>
      <c r="G177" s="129"/>
    </row>
    <row r="178" spans="2:7">
      <c r="B178" s="129"/>
      <c r="C178" s="129"/>
      <c r="D178" s="129"/>
      <c r="E178" s="129"/>
      <c r="F178" s="129"/>
      <c r="G178" s="129"/>
    </row>
    <row r="179" spans="2:7">
      <c r="B179" s="129"/>
      <c r="C179" s="129"/>
      <c r="D179" s="129"/>
      <c r="E179" s="129"/>
      <c r="F179" s="129"/>
      <c r="G179" s="129"/>
    </row>
    <row r="180" spans="2:7">
      <c r="B180" s="129"/>
      <c r="C180" s="129"/>
      <c r="D180" s="129"/>
      <c r="E180" s="129"/>
      <c r="F180" s="129"/>
      <c r="G180" s="129"/>
    </row>
    <row r="181" spans="2:7">
      <c r="B181" s="129"/>
      <c r="C181" s="129"/>
      <c r="D181" s="129"/>
      <c r="E181" s="129"/>
      <c r="F181" s="129"/>
      <c r="G181" s="129"/>
    </row>
    <row r="182" spans="2:7">
      <c r="B182" s="129"/>
      <c r="C182" s="129"/>
      <c r="D182" s="129"/>
      <c r="E182" s="129"/>
      <c r="F182" s="129"/>
      <c r="G182" s="129"/>
    </row>
    <row r="183" spans="2:7">
      <c r="B183" s="129"/>
      <c r="C183" s="129"/>
      <c r="D183" s="129"/>
      <c r="E183" s="129"/>
      <c r="F183" s="129"/>
      <c r="G183" s="129"/>
    </row>
    <row r="184" spans="2:7">
      <c r="B184" s="129"/>
      <c r="C184" s="129"/>
      <c r="D184" s="129"/>
      <c r="E184" s="129"/>
      <c r="F184" s="129"/>
      <c r="G184" s="129"/>
    </row>
    <row r="185" spans="2:7">
      <c r="B185" s="129"/>
      <c r="C185" s="129"/>
      <c r="D185" s="129"/>
      <c r="E185" s="129"/>
      <c r="F185" s="129"/>
      <c r="G185" s="129"/>
    </row>
    <row r="186" spans="2:7">
      <c r="B186" s="129"/>
      <c r="C186" s="129"/>
      <c r="D186" s="129"/>
      <c r="E186" s="129"/>
      <c r="F186" s="129"/>
      <c r="G186" s="129"/>
    </row>
    <row r="187" spans="2:7">
      <c r="B187" s="129"/>
      <c r="C187" s="129"/>
      <c r="D187" s="129"/>
      <c r="E187" s="129"/>
      <c r="F187" s="129"/>
      <c r="G187" s="129"/>
    </row>
    <row r="188" spans="2:7">
      <c r="B188" s="129"/>
      <c r="C188" s="129"/>
      <c r="D188" s="129"/>
      <c r="E188" s="129"/>
      <c r="F188" s="129"/>
      <c r="G188" s="129"/>
    </row>
    <row r="189" spans="2:7">
      <c r="B189" s="129"/>
      <c r="C189" s="129"/>
      <c r="D189" s="129"/>
      <c r="E189" s="129"/>
      <c r="F189" s="129"/>
      <c r="G189" s="129"/>
    </row>
    <row r="190" spans="2:7">
      <c r="B190" s="129"/>
      <c r="C190" s="129"/>
      <c r="D190" s="129"/>
      <c r="E190" s="129"/>
      <c r="F190" s="129"/>
      <c r="G190" s="129"/>
    </row>
    <row r="191" spans="2:7">
      <c r="B191" s="129"/>
      <c r="C191" s="129"/>
      <c r="D191" s="129"/>
      <c r="E191" s="129"/>
      <c r="F191" s="129"/>
      <c r="G191" s="129"/>
    </row>
    <row r="192" spans="2:7">
      <c r="B192" s="129"/>
      <c r="C192" s="129"/>
      <c r="D192" s="129"/>
      <c r="E192" s="129"/>
      <c r="F192" s="129"/>
      <c r="G192" s="129"/>
    </row>
    <row r="193" spans="2:10">
      <c r="B193" s="129"/>
      <c r="C193" s="129"/>
      <c r="D193" s="129"/>
      <c r="E193" s="129"/>
      <c r="F193" s="129"/>
      <c r="G193" s="129"/>
    </row>
    <row r="194" spans="2:10" ht="46.5" customHeight="1">
      <c r="B194" s="199" t="s">
        <v>184</v>
      </c>
      <c r="C194" s="199"/>
      <c r="D194" s="199"/>
      <c r="E194" s="199"/>
      <c r="F194" s="199"/>
      <c r="G194" s="199"/>
      <c r="H194" s="125"/>
      <c r="I194" s="125"/>
      <c r="J194" s="125"/>
    </row>
    <row r="195" spans="2:10">
      <c r="B195" s="158"/>
      <c r="C195" s="158"/>
      <c r="D195" s="158"/>
      <c r="E195" s="158"/>
      <c r="F195" s="158"/>
      <c r="G195" s="158"/>
      <c r="H195" s="158"/>
      <c r="I195" s="158"/>
      <c r="J195" s="158"/>
    </row>
    <row r="196" spans="2:10">
      <c r="B196" s="158"/>
      <c r="C196" s="158"/>
      <c r="D196" s="158"/>
      <c r="E196" s="158"/>
      <c r="F196" s="158"/>
      <c r="G196" s="158"/>
      <c r="H196" s="158"/>
      <c r="I196" s="158"/>
      <c r="J196" s="158"/>
    </row>
    <row r="198" spans="2:10" ht="20.25">
      <c r="B198" s="205"/>
      <c r="C198" s="188"/>
      <c r="D198" s="188"/>
      <c r="E198" s="188"/>
      <c r="F198" s="188"/>
      <c r="G198" s="188"/>
    </row>
    <row r="199" spans="2:10" ht="20.25">
      <c r="B199" s="187" t="s">
        <v>52</v>
      </c>
      <c r="C199" s="187"/>
      <c r="D199" s="39"/>
      <c r="E199" s="39"/>
      <c r="F199" s="39"/>
      <c r="G199" s="39"/>
    </row>
    <row r="200" spans="2:10" ht="63">
      <c r="B200" s="70" t="s">
        <v>0</v>
      </c>
      <c r="C200" s="71" t="s">
        <v>1</v>
      </c>
      <c r="D200" s="72" t="s">
        <v>141</v>
      </c>
      <c r="E200" s="73" t="s">
        <v>142</v>
      </c>
      <c r="F200" s="74" t="s">
        <v>143</v>
      </c>
      <c r="G200" s="73" t="s">
        <v>144</v>
      </c>
    </row>
    <row r="201" spans="2:10">
      <c r="B201" s="62">
        <v>1</v>
      </c>
      <c r="C201" s="63" t="s">
        <v>13</v>
      </c>
      <c r="D201" s="41">
        <v>1</v>
      </c>
      <c r="E201" s="43">
        <v>120000</v>
      </c>
      <c r="F201" s="43" t="s">
        <v>23</v>
      </c>
      <c r="G201" s="43">
        <f t="shared" ref="G201" si="6">D201*E201</f>
        <v>120000</v>
      </c>
    </row>
    <row r="202" spans="2:10">
      <c r="B202" s="62">
        <v>2</v>
      </c>
      <c r="C202" s="63" t="s">
        <v>14</v>
      </c>
      <c r="D202" s="41">
        <v>0.5</v>
      </c>
      <c r="E202" s="43">
        <v>105000</v>
      </c>
      <c r="F202" s="43" t="s">
        <v>23</v>
      </c>
      <c r="G202" s="43">
        <f t="shared" ref="G202:G206" si="7">D202*E202</f>
        <v>52500</v>
      </c>
    </row>
    <row r="203" spans="2:10">
      <c r="B203" s="62">
        <v>3</v>
      </c>
      <c r="C203" s="64" t="s">
        <v>45</v>
      </c>
      <c r="D203" s="41">
        <v>1.3</v>
      </c>
      <c r="E203" s="43">
        <v>105000</v>
      </c>
      <c r="F203" s="43" t="s">
        <v>23</v>
      </c>
      <c r="G203" s="43">
        <f t="shared" si="7"/>
        <v>136500</v>
      </c>
    </row>
    <row r="204" spans="2:10">
      <c r="B204" s="62">
        <v>4</v>
      </c>
      <c r="C204" s="64" t="s">
        <v>45</v>
      </c>
      <c r="D204" s="41">
        <v>1</v>
      </c>
      <c r="E204" s="116">
        <v>96840</v>
      </c>
      <c r="F204" s="43" t="s">
        <v>23</v>
      </c>
      <c r="G204" s="43">
        <f t="shared" si="7"/>
        <v>96840</v>
      </c>
    </row>
    <row r="205" spans="2:10">
      <c r="B205" s="62"/>
      <c r="C205" s="64" t="s">
        <v>45</v>
      </c>
      <c r="D205" s="41">
        <v>0.19</v>
      </c>
      <c r="E205" s="135">
        <v>104700</v>
      </c>
      <c r="F205" s="43"/>
      <c r="G205" s="43">
        <f t="shared" si="7"/>
        <v>19893</v>
      </c>
    </row>
    <row r="206" spans="2:10">
      <c r="B206" s="62">
        <v>5</v>
      </c>
      <c r="C206" s="64" t="s">
        <v>45</v>
      </c>
      <c r="D206" s="41">
        <v>2.8</v>
      </c>
      <c r="E206" s="135">
        <v>104700</v>
      </c>
      <c r="F206" s="43" t="s">
        <v>23</v>
      </c>
      <c r="G206" s="43">
        <f t="shared" si="7"/>
        <v>293160</v>
      </c>
      <c r="H206" s="38">
        <v>9114336</v>
      </c>
      <c r="I206" s="38">
        <v>2022</v>
      </c>
    </row>
    <row r="207" spans="2:10">
      <c r="B207" s="123">
        <v>6</v>
      </c>
      <c r="C207" s="64" t="s">
        <v>35</v>
      </c>
      <c r="D207" s="41">
        <v>0.5</v>
      </c>
      <c r="E207" s="135">
        <v>104700</v>
      </c>
      <c r="F207" s="43" t="s">
        <v>23</v>
      </c>
      <c r="G207" s="43">
        <f t="shared" ref="G207:G208" si="8">D207*E207</f>
        <v>52350</v>
      </c>
    </row>
    <row r="208" spans="2:10">
      <c r="B208" s="123">
        <v>7</v>
      </c>
      <c r="C208" s="134" t="s">
        <v>21</v>
      </c>
      <c r="D208" s="161">
        <v>0.5</v>
      </c>
      <c r="E208" s="135">
        <v>104700</v>
      </c>
      <c r="F208" s="43" t="s">
        <v>23</v>
      </c>
      <c r="G208" s="135">
        <f t="shared" si="8"/>
        <v>52350</v>
      </c>
    </row>
    <row r="209" spans="2:9" ht="18">
      <c r="B209" s="207" t="s">
        <v>11</v>
      </c>
      <c r="C209" s="207"/>
      <c r="D209" s="41">
        <f>SUM(D201:D208)</f>
        <v>7.7899999999999991</v>
      </c>
      <c r="E209" s="136"/>
      <c r="F209" s="137"/>
      <c r="G209" s="137">
        <f>SUM(G201:G208)</f>
        <v>823593</v>
      </c>
      <c r="H209" s="133">
        <f>12*G209</f>
        <v>9883116</v>
      </c>
      <c r="I209" s="38">
        <v>2023</v>
      </c>
    </row>
    <row r="210" spans="2:9">
      <c r="B210" s="129"/>
      <c r="C210" s="129"/>
      <c r="D210" s="129"/>
      <c r="E210" s="129"/>
      <c r="F210" s="129"/>
      <c r="G210" s="129"/>
    </row>
    <row r="211" spans="2:9">
      <c r="B211" s="129"/>
      <c r="C211" s="129"/>
      <c r="D211" s="129"/>
      <c r="E211" s="129"/>
      <c r="F211" s="129"/>
      <c r="G211" s="129"/>
    </row>
    <row r="212" spans="2:9">
      <c r="B212" s="129"/>
      <c r="C212" s="129"/>
      <c r="D212" s="129"/>
      <c r="E212" s="129"/>
      <c r="F212" s="129"/>
      <c r="G212" s="129"/>
    </row>
    <row r="213" spans="2:9">
      <c r="B213" s="129"/>
      <c r="C213" s="129"/>
      <c r="D213" s="129"/>
      <c r="E213" s="129"/>
      <c r="F213" s="129"/>
      <c r="G213" s="129"/>
    </row>
    <row r="214" spans="2:9">
      <c r="B214" s="129"/>
      <c r="C214" s="129"/>
      <c r="D214" s="129"/>
      <c r="E214" s="129"/>
      <c r="F214" s="129"/>
      <c r="G214" s="129"/>
    </row>
    <row r="215" spans="2:9">
      <c r="B215" s="129"/>
      <c r="C215" s="129"/>
      <c r="D215" s="129"/>
      <c r="E215" s="129"/>
      <c r="F215" s="129"/>
      <c r="G215" s="129"/>
    </row>
    <row r="216" spans="2:9">
      <c r="B216" s="129"/>
      <c r="C216" s="129"/>
      <c r="D216" s="129"/>
      <c r="E216" s="129"/>
      <c r="F216" s="129"/>
      <c r="G216" s="129"/>
    </row>
    <row r="217" spans="2:9">
      <c r="B217" s="129"/>
      <c r="C217" s="129"/>
      <c r="D217" s="129"/>
      <c r="E217" s="129"/>
      <c r="F217" s="129"/>
      <c r="G217" s="129"/>
    </row>
    <row r="218" spans="2:9">
      <c r="B218" s="129"/>
      <c r="C218" s="129"/>
      <c r="D218" s="129"/>
      <c r="E218" s="129"/>
      <c r="F218" s="129"/>
      <c r="G218" s="129"/>
    </row>
    <row r="219" spans="2:9">
      <c r="B219" s="129"/>
      <c r="C219" s="129"/>
      <c r="D219" s="129"/>
      <c r="E219" s="129"/>
      <c r="F219" s="129"/>
      <c r="G219" s="129"/>
    </row>
    <row r="220" spans="2:9">
      <c r="B220" s="129"/>
      <c r="C220" s="129"/>
      <c r="D220" s="129"/>
      <c r="E220" s="129"/>
      <c r="F220" s="129"/>
      <c r="G220" s="129"/>
    </row>
    <row r="221" spans="2:9">
      <c r="B221" s="129"/>
      <c r="C221" s="129"/>
      <c r="D221" s="129"/>
      <c r="E221" s="129"/>
      <c r="F221" s="129"/>
      <c r="G221" s="129"/>
    </row>
    <row r="222" spans="2:9">
      <c r="B222" s="129"/>
      <c r="C222" s="129"/>
      <c r="D222" s="129"/>
      <c r="E222" s="129"/>
      <c r="F222" s="129"/>
      <c r="G222" s="129"/>
    </row>
    <row r="223" spans="2:9">
      <c r="B223" s="129"/>
      <c r="C223" s="129"/>
      <c r="D223" s="129"/>
      <c r="E223" s="129"/>
      <c r="F223" s="129"/>
      <c r="G223" s="129"/>
    </row>
    <row r="224" spans="2:9">
      <c r="B224" s="129"/>
      <c r="C224" s="129"/>
      <c r="D224" s="129"/>
      <c r="E224" s="129"/>
      <c r="F224" s="129"/>
      <c r="G224" s="129"/>
    </row>
    <row r="225" spans="2:7">
      <c r="B225" s="129"/>
      <c r="C225" s="129"/>
      <c r="D225" s="129"/>
      <c r="E225" s="129"/>
      <c r="F225" s="129"/>
      <c r="G225" s="129"/>
    </row>
    <row r="226" spans="2:7">
      <c r="B226" s="129"/>
      <c r="C226" s="129"/>
      <c r="D226" s="129"/>
      <c r="E226" s="129"/>
      <c r="F226" s="129"/>
      <c r="G226" s="129"/>
    </row>
    <row r="227" spans="2:7">
      <c r="B227" s="129"/>
      <c r="C227" s="129"/>
      <c r="D227" s="129"/>
      <c r="E227" s="129"/>
      <c r="F227" s="129"/>
      <c r="G227" s="129"/>
    </row>
    <row r="228" spans="2:7">
      <c r="B228" s="129"/>
      <c r="C228" s="129"/>
      <c r="D228" s="129"/>
      <c r="E228" s="129"/>
      <c r="F228" s="129"/>
      <c r="G228" s="129"/>
    </row>
    <row r="229" spans="2:7">
      <c r="B229" s="129"/>
      <c r="C229" s="129"/>
      <c r="D229" s="129"/>
      <c r="E229" s="129"/>
      <c r="F229" s="129"/>
      <c r="G229" s="129"/>
    </row>
    <row r="230" spans="2:7">
      <c r="B230" s="129"/>
      <c r="C230" s="129"/>
      <c r="D230" s="129"/>
      <c r="E230" s="129"/>
      <c r="F230" s="129"/>
      <c r="G230" s="129"/>
    </row>
    <row r="231" spans="2:7">
      <c r="B231" s="129"/>
      <c r="C231" s="129"/>
      <c r="D231" s="129"/>
      <c r="E231" s="129"/>
      <c r="F231" s="129"/>
      <c r="G231" s="129"/>
    </row>
    <row r="232" spans="2:7">
      <c r="B232" s="129"/>
      <c r="C232" s="129"/>
      <c r="D232" s="129"/>
      <c r="E232" s="129"/>
      <c r="F232" s="129"/>
      <c r="G232" s="129"/>
    </row>
    <row r="233" spans="2:7">
      <c r="B233" s="129"/>
      <c r="C233" s="129"/>
      <c r="D233" s="129"/>
      <c r="E233" s="129"/>
      <c r="F233" s="129"/>
      <c r="G233" s="129"/>
    </row>
    <row r="234" spans="2:7">
      <c r="B234" s="129"/>
      <c r="C234" s="129"/>
      <c r="D234" s="129"/>
      <c r="E234" s="129"/>
      <c r="F234" s="129"/>
      <c r="G234" s="129"/>
    </row>
    <row r="235" spans="2:7">
      <c r="B235" s="129"/>
      <c r="C235" s="129"/>
      <c r="D235" s="129"/>
      <c r="E235" s="129"/>
      <c r="F235" s="129"/>
      <c r="G235" s="129"/>
    </row>
    <row r="236" spans="2:7">
      <c r="B236" s="129"/>
      <c r="C236" s="129"/>
      <c r="D236" s="129"/>
      <c r="E236" s="129"/>
      <c r="F236" s="129"/>
      <c r="G236" s="129"/>
    </row>
    <row r="237" spans="2:7">
      <c r="B237" s="129"/>
      <c r="C237" s="129"/>
      <c r="D237" s="129"/>
      <c r="E237" s="129"/>
      <c r="F237" s="129"/>
      <c r="G237" s="129"/>
    </row>
    <row r="238" spans="2:7">
      <c r="B238" s="129"/>
      <c r="C238" s="129"/>
      <c r="D238" s="129"/>
      <c r="E238" s="129"/>
      <c r="F238" s="129"/>
      <c r="G238" s="129"/>
    </row>
    <row r="239" spans="2:7">
      <c r="B239" s="129"/>
      <c r="C239" s="129"/>
      <c r="D239" s="129"/>
      <c r="E239" s="129"/>
      <c r="F239" s="129"/>
      <c r="G239" s="129"/>
    </row>
    <row r="240" spans="2:7">
      <c r="B240" s="129"/>
      <c r="C240" s="129"/>
      <c r="D240" s="129"/>
      <c r="E240" s="129"/>
      <c r="F240" s="129"/>
      <c r="G240" s="129"/>
    </row>
    <row r="241" spans="2:9" ht="45" customHeight="1">
      <c r="B241" s="199" t="s">
        <v>185</v>
      </c>
      <c r="C241" s="199"/>
      <c r="D241" s="199"/>
      <c r="E241" s="199"/>
      <c r="F241" s="199"/>
      <c r="G241" s="199"/>
    </row>
    <row r="244" spans="2:9" ht="15.75">
      <c r="B244" s="212"/>
      <c r="C244" s="212"/>
      <c r="D244" s="212"/>
      <c r="E244" s="212"/>
      <c r="F244" s="212"/>
      <c r="G244" s="212"/>
    </row>
    <row r="245" spans="2:9" ht="20.25">
      <c r="B245" s="187" t="s">
        <v>36</v>
      </c>
      <c r="C245" s="187"/>
      <c r="D245" s="39"/>
      <c r="E245" s="39"/>
      <c r="F245" s="39"/>
      <c r="G245" s="39"/>
    </row>
    <row r="246" spans="2:9" ht="63">
      <c r="B246" s="70" t="s">
        <v>0</v>
      </c>
      <c r="C246" s="71" t="s">
        <v>1</v>
      </c>
      <c r="D246" s="72" t="s">
        <v>141</v>
      </c>
      <c r="E246" s="73" t="s">
        <v>142</v>
      </c>
      <c r="F246" s="74" t="s">
        <v>143</v>
      </c>
      <c r="G246" s="73" t="s">
        <v>144</v>
      </c>
    </row>
    <row r="247" spans="2:9">
      <c r="B247" s="62">
        <v>1</v>
      </c>
      <c r="C247" s="63" t="s">
        <v>13</v>
      </c>
      <c r="D247" s="126">
        <v>1</v>
      </c>
      <c r="E247" s="43">
        <v>150000</v>
      </c>
      <c r="F247" s="43" t="s">
        <v>23</v>
      </c>
      <c r="G247" s="43">
        <f t="shared" ref="G247:G255" si="9">D247*E247</f>
        <v>150000</v>
      </c>
    </row>
    <row r="248" spans="2:9">
      <c r="B248" s="62">
        <v>2</v>
      </c>
      <c r="C248" s="63" t="s">
        <v>14</v>
      </c>
      <c r="D248" s="126">
        <v>1</v>
      </c>
      <c r="E248" s="43">
        <v>105000</v>
      </c>
      <c r="F248" s="43" t="s">
        <v>23</v>
      </c>
      <c r="G248" s="43">
        <f t="shared" si="9"/>
        <v>105000</v>
      </c>
    </row>
    <row r="249" spans="2:9">
      <c r="B249" s="62">
        <v>3</v>
      </c>
      <c r="C249" s="63" t="s">
        <v>15</v>
      </c>
      <c r="D249" s="126">
        <v>1</v>
      </c>
      <c r="E249" s="43">
        <v>104700</v>
      </c>
      <c r="F249" s="43" t="s">
        <v>23</v>
      </c>
      <c r="G249" s="43">
        <f t="shared" si="9"/>
        <v>104700</v>
      </c>
    </row>
    <row r="250" spans="2:9">
      <c r="B250" s="62">
        <v>4</v>
      </c>
      <c r="C250" s="63" t="s">
        <v>32</v>
      </c>
      <c r="D250" s="126">
        <v>1</v>
      </c>
      <c r="E250" s="43">
        <v>104700</v>
      </c>
      <c r="F250" s="43" t="s">
        <v>23</v>
      </c>
      <c r="G250" s="43">
        <f t="shared" si="9"/>
        <v>104700</v>
      </c>
    </row>
    <row r="251" spans="2:9">
      <c r="B251" s="123">
        <v>5</v>
      </c>
      <c r="C251" s="64" t="s">
        <v>33</v>
      </c>
      <c r="D251" s="126">
        <v>1</v>
      </c>
      <c r="E251" s="43">
        <v>96840</v>
      </c>
      <c r="F251" s="43" t="s">
        <v>23</v>
      </c>
      <c r="G251" s="43">
        <f t="shared" si="9"/>
        <v>96840</v>
      </c>
    </row>
    <row r="252" spans="2:9">
      <c r="B252" s="123">
        <v>6</v>
      </c>
      <c r="C252" s="64" t="s">
        <v>34</v>
      </c>
      <c r="D252" s="126">
        <v>1</v>
      </c>
      <c r="E252" s="116">
        <v>104700</v>
      </c>
      <c r="F252" s="43" t="s">
        <v>23</v>
      </c>
      <c r="G252" s="43">
        <f t="shared" si="9"/>
        <v>104700</v>
      </c>
    </row>
    <row r="253" spans="2:9">
      <c r="B253" s="123">
        <v>7</v>
      </c>
      <c r="C253" s="64" t="s">
        <v>35</v>
      </c>
      <c r="D253" s="43">
        <v>0.5</v>
      </c>
      <c r="E253" s="116">
        <v>104700</v>
      </c>
      <c r="F253" s="43" t="s">
        <v>23</v>
      </c>
      <c r="G253" s="43">
        <f t="shared" si="9"/>
        <v>52350</v>
      </c>
      <c r="I253" s="38">
        <v>9514920</v>
      </c>
    </row>
    <row r="254" spans="2:9">
      <c r="B254" s="123">
        <v>8</v>
      </c>
      <c r="C254" s="64" t="s">
        <v>30</v>
      </c>
      <c r="D254" s="43">
        <v>0.5</v>
      </c>
      <c r="E254" s="116">
        <v>104700</v>
      </c>
      <c r="F254" s="43" t="s">
        <v>23</v>
      </c>
      <c r="G254" s="43">
        <f t="shared" si="9"/>
        <v>52350</v>
      </c>
    </row>
    <row r="255" spans="2:9">
      <c r="B255" s="62">
        <v>9</v>
      </c>
      <c r="C255" s="134" t="s">
        <v>21</v>
      </c>
      <c r="D255" s="135">
        <v>1</v>
      </c>
      <c r="E255" s="116">
        <v>104700</v>
      </c>
      <c r="F255" s="43" t="s">
        <v>23</v>
      </c>
      <c r="G255" s="43">
        <f t="shared" si="9"/>
        <v>104700</v>
      </c>
      <c r="I255" s="133">
        <f>G256*12</f>
        <v>10504080</v>
      </c>
    </row>
    <row r="256" spans="2:9" ht="18">
      <c r="B256" s="207" t="s">
        <v>11</v>
      </c>
      <c r="C256" s="207"/>
      <c r="D256" s="149">
        <f>SUM(D247:D255)</f>
        <v>8</v>
      </c>
      <c r="E256" s="136"/>
      <c r="F256" s="137"/>
      <c r="G256" s="180">
        <f>SUM(G247:G255)</f>
        <v>875340</v>
      </c>
    </row>
    <row r="257" spans="2:7">
      <c r="B257" s="129"/>
      <c r="C257" s="129"/>
      <c r="D257" s="129"/>
      <c r="E257" s="129"/>
      <c r="F257" s="129"/>
      <c r="G257" s="129"/>
    </row>
    <row r="258" spans="2:7">
      <c r="B258" s="129"/>
      <c r="C258" s="129"/>
      <c r="D258" s="129"/>
      <c r="E258" s="129"/>
      <c r="F258" s="129"/>
      <c r="G258" s="129"/>
    </row>
    <row r="259" spans="2:7">
      <c r="B259" s="129"/>
      <c r="C259" s="129"/>
      <c r="D259" s="129"/>
      <c r="E259" s="129"/>
      <c r="F259" s="129"/>
      <c r="G259" s="181"/>
    </row>
    <row r="260" spans="2:7">
      <c r="B260" s="129"/>
      <c r="C260" s="129"/>
      <c r="D260" s="129"/>
      <c r="E260" s="129"/>
      <c r="F260" s="129"/>
      <c r="G260" s="129"/>
    </row>
    <row r="261" spans="2:7">
      <c r="B261" s="129"/>
      <c r="C261" s="129"/>
      <c r="D261" s="129"/>
      <c r="E261" s="129"/>
      <c r="F261" s="129"/>
      <c r="G261" s="129"/>
    </row>
    <row r="262" spans="2:7">
      <c r="B262" s="129"/>
      <c r="C262" s="129"/>
      <c r="D262" s="129"/>
      <c r="E262" s="129"/>
      <c r="F262" s="129"/>
      <c r="G262" s="129"/>
    </row>
    <row r="263" spans="2:7">
      <c r="B263" s="129"/>
      <c r="C263" s="129"/>
      <c r="D263" s="129"/>
      <c r="E263" s="129"/>
      <c r="F263" s="129"/>
      <c r="G263" s="129"/>
    </row>
    <row r="264" spans="2:7">
      <c r="B264" s="129"/>
      <c r="C264" s="129"/>
      <c r="D264" s="129"/>
      <c r="E264" s="129"/>
      <c r="F264" s="129"/>
      <c r="G264" s="129"/>
    </row>
    <row r="265" spans="2:7">
      <c r="B265" s="129"/>
      <c r="C265" s="129"/>
      <c r="D265" s="129"/>
      <c r="E265" s="129"/>
      <c r="F265" s="129"/>
      <c r="G265" s="129"/>
    </row>
    <row r="266" spans="2:7">
      <c r="B266" s="129"/>
      <c r="C266" s="129"/>
      <c r="D266" s="129"/>
      <c r="E266" s="129"/>
      <c r="F266" s="129"/>
      <c r="G266" s="129"/>
    </row>
    <row r="267" spans="2:7">
      <c r="B267" s="129"/>
      <c r="C267" s="129"/>
      <c r="D267" s="129"/>
      <c r="E267" s="129"/>
      <c r="F267" s="129"/>
      <c r="G267" s="129"/>
    </row>
    <row r="268" spans="2:7">
      <c r="B268" s="129"/>
      <c r="C268" s="129"/>
      <c r="D268" s="129"/>
      <c r="E268" s="129"/>
      <c r="F268" s="129"/>
      <c r="G268" s="129"/>
    </row>
    <row r="269" spans="2:7">
      <c r="B269" s="129"/>
      <c r="C269" s="129"/>
      <c r="D269" s="129"/>
      <c r="E269" s="129"/>
      <c r="F269" s="129"/>
      <c r="G269" s="129"/>
    </row>
    <row r="270" spans="2:7">
      <c r="B270" s="129"/>
      <c r="C270" s="129"/>
      <c r="D270" s="129"/>
      <c r="E270" s="129"/>
      <c r="F270" s="129"/>
      <c r="G270" s="129"/>
    </row>
    <row r="271" spans="2:7">
      <c r="B271" s="129"/>
      <c r="C271" s="129"/>
      <c r="D271" s="129"/>
      <c r="E271" s="129"/>
      <c r="F271" s="129"/>
      <c r="G271" s="129"/>
    </row>
    <row r="272" spans="2:7">
      <c r="B272" s="129"/>
      <c r="C272" s="129"/>
      <c r="D272" s="129"/>
      <c r="E272" s="129"/>
      <c r="F272" s="129"/>
      <c r="G272" s="129"/>
    </row>
    <row r="273" spans="2:7">
      <c r="B273" s="129"/>
      <c r="C273" s="129"/>
      <c r="D273" s="129"/>
      <c r="E273" s="129"/>
      <c r="F273" s="129"/>
      <c r="G273" s="129"/>
    </row>
    <row r="274" spans="2:7">
      <c r="B274" s="129"/>
      <c r="C274" s="129"/>
      <c r="D274" s="129"/>
      <c r="E274" s="129"/>
      <c r="F274" s="129"/>
      <c r="G274" s="129"/>
    </row>
    <row r="275" spans="2:7">
      <c r="B275" s="129"/>
      <c r="C275" s="129"/>
      <c r="D275" s="129"/>
      <c r="E275" s="129"/>
      <c r="F275" s="129"/>
      <c r="G275" s="129"/>
    </row>
    <row r="276" spans="2:7">
      <c r="B276" s="129"/>
      <c r="C276" s="129"/>
      <c r="D276" s="129"/>
      <c r="E276" s="129"/>
      <c r="F276" s="129"/>
      <c r="G276" s="129"/>
    </row>
    <row r="277" spans="2:7">
      <c r="B277" s="129"/>
      <c r="C277" s="129"/>
      <c r="D277" s="129"/>
      <c r="E277" s="129"/>
      <c r="F277" s="129"/>
      <c r="G277" s="129"/>
    </row>
    <row r="278" spans="2:7">
      <c r="B278" s="129"/>
      <c r="C278" s="129"/>
      <c r="D278" s="129"/>
      <c r="E278" s="129"/>
      <c r="F278" s="129"/>
      <c r="G278" s="129"/>
    </row>
    <row r="279" spans="2:7">
      <c r="B279" s="129"/>
      <c r="C279" s="129"/>
      <c r="D279" s="129"/>
      <c r="E279" s="129"/>
      <c r="F279" s="129"/>
      <c r="G279" s="129"/>
    </row>
    <row r="280" spans="2:7">
      <c r="B280" s="129"/>
      <c r="C280" s="129"/>
      <c r="D280" s="129"/>
      <c r="E280" s="129"/>
      <c r="F280" s="129"/>
      <c r="G280" s="129"/>
    </row>
    <row r="281" spans="2:7">
      <c r="B281" s="129"/>
      <c r="C281" s="129"/>
      <c r="D281" s="129"/>
      <c r="E281" s="129"/>
      <c r="F281" s="129"/>
      <c r="G281" s="129"/>
    </row>
    <row r="282" spans="2:7">
      <c r="B282" s="129"/>
      <c r="C282" s="129"/>
      <c r="D282" s="129"/>
      <c r="E282" s="129"/>
      <c r="F282" s="129"/>
      <c r="G282" s="129"/>
    </row>
    <row r="283" spans="2:7">
      <c r="B283" s="129"/>
      <c r="C283" s="129"/>
      <c r="D283" s="129"/>
      <c r="E283" s="129"/>
      <c r="F283" s="129"/>
      <c r="G283" s="129"/>
    </row>
    <row r="284" spans="2:7">
      <c r="B284" s="129"/>
      <c r="C284" s="129"/>
      <c r="D284" s="129"/>
      <c r="E284" s="129"/>
      <c r="F284" s="129"/>
      <c r="G284" s="129"/>
    </row>
    <row r="285" spans="2:7">
      <c r="B285" s="129"/>
      <c r="C285" s="129"/>
      <c r="D285" s="129"/>
      <c r="E285" s="129"/>
      <c r="F285" s="129"/>
      <c r="G285" s="129"/>
    </row>
    <row r="286" spans="2:7">
      <c r="B286" s="129"/>
      <c r="C286" s="129"/>
      <c r="D286" s="129"/>
      <c r="E286" s="129"/>
      <c r="F286" s="129"/>
      <c r="G286" s="129"/>
    </row>
    <row r="287" spans="2:7">
      <c r="B287" s="129"/>
      <c r="C287" s="129"/>
      <c r="D287" s="129"/>
      <c r="E287" s="129"/>
      <c r="F287" s="129"/>
      <c r="G287" s="129"/>
    </row>
    <row r="288" spans="2:7">
      <c r="B288" s="129"/>
      <c r="C288" s="129"/>
      <c r="D288" s="129"/>
      <c r="E288" s="129"/>
      <c r="F288" s="129"/>
      <c r="G288" s="129"/>
    </row>
    <row r="289" spans="2:7">
      <c r="B289" s="129"/>
      <c r="C289" s="129"/>
      <c r="D289" s="129"/>
      <c r="E289" s="129"/>
      <c r="F289" s="129"/>
      <c r="G289" s="129"/>
    </row>
    <row r="290" spans="2:7">
      <c r="B290" s="129"/>
      <c r="C290" s="129"/>
      <c r="D290" s="129"/>
      <c r="E290" s="129"/>
      <c r="F290" s="129"/>
      <c r="G290" s="129"/>
    </row>
    <row r="291" spans="2:7">
      <c r="B291" s="129"/>
      <c r="C291" s="129"/>
      <c r="D291" s="129"/>
      <c r="E291" s="129"/>
      <c r="F291" s="129"/>
      <c r="G291" s="129"/>
    </row>
    <row r="292" spans="2:7">
      <c r="B292" s="129"/>
      <c r="C292" s="129"/>
      <c r="D292" s="129"/>
      <c r="E292" s="129"/>
      <c r="F292" s="129"/>
      <c r="G292" s="129"/>
    </row>
    <row r="293" spans="2:7">
      <c r="B293" s="129"/>
      <c r="C293" s="129"/>
      <c r="D293" s="129"/>
      <c r="E293" s="129"/>
      <c r="F293" s="129"/>
      <c r="G293" s="129"/>
    </row>
    <row r="294" spans="2:7">
      <c r="B294" s="129"/>
      <c r="C294" s="129"/>
      <c r="D294" s="129"/>
      <c r="E294" s="129"/>
      <c r="F294" s="129"/>
      <c r="G294" s="129"/>
    </row>
    <row r="295" spans="2:7">
      <c r="B295" s="129"/>
      <c r="C295" s="129"/>
      <c r="D295" s="129"/>
      <c r="E295" s="129"/>
      <c r="F295" s="129"/>
      <c r="G295" s="129"/>
    </row>
    <row r="296" spans="2:7">
      <c r="B296" s="129"/>
      <c r="C296" s="129"/>
      <c r="D296" s="129"/>
      <c r="E296" s="129"/>
      <c r="F296" s="129"/>
      <c r="G296" s="129"/>
    </row>
    <row r="297" spans="2:7">
      <c r="B297" s="129"/>
      <c r="C297" s="129"/>
      <c r="D297" s="129"/>
      <c r="E297" s="129"/>
      <c r="F297" s="129"/>
      <c r="G297" s="129"/>
    </row>
    <row r="298" spans="2:7">
      <c r="B298" s="129"/>
      <c r="C298" s="129"/>
      <c r="D298" s="129"/>
      <c r="E298" s="129"/>
      <c r="F298" s="129"/>
      <c r="G298" s="129"/>
    </row>
    <row r="299" spans="2:7">
      <c r="B299" s="129"/>
      <c r="C299" s="129"/>
      <c r="D299" s="129"/>
      <c r="E299" s="129"/>
      <c r="F299" s="129"/>
      <c r="G299" s="129"/>
    </row>
    <row r="300" spans="2:7">
      <c r="B300" s="129"/>
      <c r="C300" s="129"/>
      <c r="D300" s="129"/>
      <c r="E300" s="129"/>
      <c r="F300" s="129"/>
      <c r="G300" s="129"/>
    </row>
    <row r="301" spans="2:7">
      <c r="B301" s="129"/>
      <c r="C301" s="129"/>
      <c r="D301" s="129"/>
      <c r="E301" s="129"/>
      <c r="F301" s="129"/>
      <c r="G301" s="129"/>
    </row>
    <row r="302" spans="2:7">
      <c r="B302" s="129"/>
      <c r="C302" s="129"/>
      <c r="D302" s="129"/>
      <c r="E302" s="129"/>
      <c r="F302" s="129"/>
      <c r="G302" s="129"/>
    </row>
    <row r="303" spans="2:7">
      <c r="B303" s="129"/>
      <c r="C303" s="129"/>
      <c r="D303" s="129"/>
      <c r="E303" s="129"/>
      <c r="F303" s="129"/>
      <c r="G303" s="129"/>
    </row>
    <row r="304" spans="2:7">
      <c r="B304" s="129"/>
      <c r="C304" s="129"/>
      <c r="D304" s="129"/>
      <c r="E304" s="129"/>
      <c r="F304" s="129"/>
      <c r="G304" s="129"/>
    </row>
    <row r="305" spans="2:7">
      <c r="B305" s="129"/>
      <c r="C305" s="129"/>
      <c r="D305" s="129"/>
      <c r="E305" s="129"/>
      <c r="F305" s="129"/>
      <c r="G305" s="129"/>
    </row>
    <row r="306" spans="2:7">
      <c r="B306" s="129"/>
      <c r="C306" s="129"/>
      <c r="D306" s="129"/>
      <c r="E306" s="129"/>
      <c r="F306" s="129"/>
      <c r="G306" s="129"/>
    </row>
    <row r="307" spans="2:7">
      <c r="B307" s="129"/>
      <c r="C307" s="129"/>
      <c r="D307" s="129"/>
      <c r="E307" s="129"/>
      <c r="F307" s="129"/>
      <c r="G307" s="129"/>
    </row>
    <row r="308" spans="2:7">
      <c r="B308" s="129"/>
      <c r="C308" s="129"/>
      <c r="D308" s="129"/>
      <c r="E308" s="129"/>
      <c r="F308" s="129"/>
      <c r="G308" s="129"/>
    </row>
    <row r="309" spans="2:7">
      <c r="B309" s="129"/>
      <c r="C309" s="129"/>
      <c r="D309" s="129"/>
      <c r="E309" s="129"/>
      <c r="F309" s="129"/>
      <c r="G309" s="129"/>
    </row>
    <row r="310" spans="2:7">
      <c r="B310" s="129"/>
      <c r="C310" s="129"/>
      <c r="D310" s="129"/>
      <c r="E310" s="129"/>
      <c r="F310" s="129"/>
      <c r="G310" s="129"/>
    </row>
    <row r="311" spans="2:7">
      <c r="B311" s="129"/>
      <c r="C311" s="129"/>
      <c r="D311" s="129"/>
      <c r="E311" s="129"/>
      <c r="F311" s="129"/>
      <c r="G311" s="129"/>
    </row>
    <row r="312" spans="2:7">
      <c r="B312" s="129"/>
      <c r="C312" s="129"/>
      <c r="D312" s="129"/>
      <c r="E312" s="129"/>
      <c r="F312" s="129"/>
      <c r="G312" s="129"/>
    </row>
    <row r="313" spans="2:7">
      <c r="B313" s="129"/>
      <c r="C313" s="129"/>
      <c r="D313" s="129"/>
      <c r="E313" s="129"/>
      <c r="F313" s="129"/>
      <c r="G313" s="129"/>
    </row>
    <row r="314" spans="2:7">
      <c r="B314" s="129"/>
      <c r="C314" s="129"/>
      <c r="D314" s="129"/>
      <c r="E314" s="129"/>
      <c r="F314" s="129"/>
      <c r="G314" s="129"/>
    </row>
    <row r="315" spans="2:7">
      <c r="B315" s="129"/>
      <c r="C315" s="129"/>
      <c r="D315" s="129"/>
      <c r="E315" s="129"/>
      <c r="F315" s="129"/>
      <c r="G315" s="129"/>
    </row>
    <row r="316" spans="2:7">
      <c r="B316" s="129"/>
      <c r="C316" s="129"/>
      <c r="D316" s="129"/>
      <c r="E316" s="129"/>
      <c r="F316" s="129"/>
      <c r="G316" s="129"/>
    </row>
    <row r="317" spans="2:7">
      <c r="B317" s="129"/>
      <c r="C317" s="129"/>
      <c r="D317" s="129"/>
      <c r="E317" s="129"/>
      <c r="F317" s="129"/>
      <c r="G317" s="129"/>
    </row>
    <row r="318" spans="2:7">
      <c r="B318" s="129"/>
      <c r="C318" s="129"/>
      <c r="D318" s="129"/>
      <c r="E318" s="129"/>
      <c r="F318" s="129"/>
      <c r="G318" s="129"/>
    </row>
    <row r="319" spans="2:7">
      <c r="B319" s="129"/>
      <c r="C319" s="129"/>
      <c r="D319" s="129"/>
      <c r="E319" s="129"/>
      <c r="F319" s="129"/>
      <c r="G319" s="129"/>
    </row>
    <row r="320" spans="2:7">
      <c r="B320" s="129"/>
      <c r="C320" s="129"/>
      <c r="D320" s="129"/>
      <c r="E320" s="129"/>
      <c r="F320" s="129"/>
      <c r="G320" s="129"/>
    </row>
    <row r="321" spans="2:7">
      <c r="B321" s="129"/>
      <c r="C321" s="129"/>
      <c r="D321" s="129"/>
      <c r="E321" s="129"/>
      <c r="F321" s="129"/>
      <c r="G321" s="129"/>
    </row>
    <row r="322" spans="2:7">
      <c r="B322" s="129"/>
      <c r="C322" s="129"/>
      <c r="D322" s="129"/>
      <c r="E322" s="129"/>
      <c r="F322" s="129"/>
      <c r="G322" s="129"/>
    </row>
    <row r="323" spans="2:7">
      <c r="B323" s="129"/>
      <c r="C323" s="129"/>
      <c r="D323" s="129"/>
      <c r="E323" s="129"/>
      <c r="F323" s="129"/>
      <c r="G323" s="129"/>
    </row>
    <row r="324" spans="2:7">
      <c r="B324" s="129"/>
      <c r="C324" s="129"/>
      <c r="D324" s="129"/>
      <c r="E324" s="129"/>
      <c r="F324" s="129"/>
      <c r="G324" s="129"/>
    </row>
    <row r="325" spans="2:7">
      <c r="B325" s="129"/>
      <c r="C325" s="129"/>
      <c r="D325" s="129"/>
      <c r="E325" s="129"/>
      <c r="F325" s="129"/>
      <c r="G325" s="129"/>
    </row>
    <row r="326" spans="2:7">
      <c r="B326" s="129"/>
      <c r="C326" s="129"/>
      <c r="D326" s="129"/>
      <c r="E326" s="129"/>
      <c r="F326" s="129"/>
      <c r="G326" s="129"/>
    </row>
    <row r="327" spans="2:7">
      <c r="B327" s="129"/>
      <c r="C327" s="129"/>
      <c r="D327" s="129"/>
      <c r="E327" s="129"/>
      <c r="F327" s="129"/>
      <c r="G327" s="129"/>
    </row>
    <row r="328" spans="2:7">
      <c r="B328" s="129"/>
      <c r="C328" s="129"/>
      <c r="D328" s="129"/>
      <c r="E328" s="129"/>
      <c r="F328" s="129"/>
      <c r="G328" s="129"/>
    </row>
    <row r="329" spans="2:7">
      <c r="B329" s="129"/>
      <c r="C329" s="129"/>
      <c r="D329" s="129"/>
      <c r="E329" s="129"/>
      <c r="F329" s="129"/>
      <c r="G329" s="129"/>
    </row>
    <row r="330" spans="2:7">
      <c r="B330" s="129"/>
      <c r="C330" s="129"/>
      <c r="D330" s="129"/>
      <c r="E330" s="129"/>
      <c r="F330" s="129"/>
      <c r="G330" s="129"/>
    </row>
    <row r="331" spans="2:7">
      <c r="B331" s="129"/>
      <c r="C331" s="129"/>
      <c r="D331" s="129"/>
      <c r="E331" s="129"/>
      <c r="F331" s="129"/>
      <c r="G331" s="129"/>
    </row>
    <row r="332" spans="2:7">
      <c r="B332" s="129"/>
      <c r="C332" s="129"/>
      <c r="D332" s="129"/>
      <c r="E332" s="129"/>
      <c r="F332" s="129"/>
      <c r="G332" s="129"/>
    </row>
    <row r="333" spans="2:7">
      <c r="B333" s="129"/>
      <c r="C333" s="129"/>
      <c r="D333" s="129"/>
      <c r="E333" s="129"/>
      <c r="F333" s="129"/>
      <c r="G333" s="129"/>
    </row>
    <row r="334" spans="2:7">
      <c r="B334" s="129"/>
      <c r="C334" s="129"/>
      <c r="D334" s="129"/>
      <c r="E334" s="129"/>
      <c r="F334" s="129"/>
      <c r="G334" s="129"/>
    </row>
    <row r="335" spans="2:7">
      <c r="B335" s="129"/>
      <c r="C335" s="129"/>
      <c r="D335" s="129"/>
      <c r="E335" s="129"/>
      <c r="F335" s="129"/>
      <c r="G335" s="129"/>
    </row>
    <row r="336" spans="2:7">
      <c r="B336" s="129"/>
      <c r="C336" s="129"/>
      <c r="D336" s="129"/>
      <c r="E336" s="129"/>
      <c r="F336" s="129"/>
      <c r="G336" s="129"/>
    </row>
    <row r="337" spans="2:7">
      <c r="B337" s="129"/>
      <c r="C337" s="129"/>
      <c r="D337" s="129"/>
      <c r="E337" s="129"/>
      <c r="F337" s="129"/>
      <c r="G337" s="129"/>
    </row>
    <row r="338" spans="2:7">
      <c r="B338" s="129"/>
      <c r="C338" s="129"/>
      <c r="D338" s="129"/>
      <c r="E338" s="129"/>
      <c r="F338" s="129"/>
      <c r="G338" s="129"/>
    </row>
    <row r="339" spans="2:7">
      <c r="B339" s="129"/>
      <c r="C339" s="129"/>
      <c r="D339" s="129"/>
      <c r="E339" s="129"/>
      <c r="F339" s="129"/>
      <c r="G339" s="129"/>
    </row>
    <row r="340" spans="2:7">
      <c r="B340" s="129"/>
      <c r="C340" s="129"/>
      <c r="D340" s="129"/>
      <c r="E340" s="129"/>
      <c r="F340" s="129"/>
      <c r="G340" s="129"/>
    </row>
    <row r="341" spans="2:7">
      <c r="B341" s="129"/>
      <c r="C341" s="129"/>
      <c r="D341" s="129"/>
      <c r="E341" s="129"/>
      <c r="F341" s="129"/>
      <c r="G341" s="129"/>
    </row>
    <row r="342" spans="2:7">
      <c r="B342" s="129"/>
      <c r="C342" s="129"/>
      <c r="D342" s="129"/>
      <c r="E342" s="129"/>
      <c r="F342" s="129"/>
      <c r="G342" s="129"/>
    </row>
    <row r="343" spans="2:7">
      <c r="B343" s="129"/>
      <c r="C343" s="129"/>
      <c r="D343" s="129"/>
      <c r="E343" s="129"/>
      <c r="F343" s="129"/>
      <c r="G343" s="129"/>
    </row>
    <row r="344" spans="2:7">
      <c r="B344" s="129"/>
      <c r="C344" s="129"/>
      <c r="D344" s="129"/>
      <c r="E344" s="129"/>
      <c r="F344" s="129"/>
      <c r="G344" s="129"/>
    </row>
    <row r="345" spans="2:7">
      <c r="B345" s="129"/>
      <c r="C345" s="129"/>
      <c r="D345" s="129"/>
      <c r="E345" s="129"/>
      <c r="F345" s="129"/>
      <c r="G345" s="129"/>
    </row>
    <row r="346" spans="2:7">
      <c r="B346" s="129"/>
      <c r="C346" s="129"/>
      <c r="D346" s="129"/>
      <c r="E346" s="129"/>
      <c r="F346" s="129"/>
      <c r="G346" s="129"/>
    </row>
    <row r="347" spans="2:7">
      <c r="B347" s="129"/>
      <c r="C347" s="129"/>
      <c r="D347" s="129"/>
      <c r="E347" s="129"/>
      <c r="F347" s="129"/>
      <c r="G347" s="129"/>
    </row>
    <row r="348" spans="2:7">
      <c r="B348" s="129"/>
      <c r="C348" s="129"/>
      <c r="D348" s="129"/>
      <c r="E348" s="129"/>
      <c r="F348" s="129"/>
      <c r="G348" s="129"/>
    </row>
    <row r="349" spans="2:7">
      <c r="B349" s="129"/>
      <c r="C349" s="129"/>
      <c r="D349" s="129"/>
      <c r="E349" s="129"/>
      <c r="F349" s="129"/>
      <c r="G349" s="129"/>
    </row>
    <row r="350" spans="2:7">
      <c r="B350" s="129"/>
      <c r="C350" s="129"/>
      <c r="D350" s="129"/>
      <c r="E350" s="129"/>
      <c r="F350" s="129"/>
      <c r="G350" s="129"/>
    </row>
    <row r="351" spans="2:7">
      <c r="B351" s="129"/>
      <c r="C351" s="129"/>
      <c r="D351" s="129"/>
      <c r="E351" s="129"/>
      <c r="F351" s="129"/>
      <c r="G351" s="129"/>
    </row>
    <row r="352" spans="2:7">
      <c r="B352" s="129"/>
      <c r="C352" s="129"/>
      <c r="D352" s="129"/>
      <c r="E352" s="129"/>
      <c r="F352" s="129"/>
      <c r="G352" s="129"/>
    </row>
    <row r="353" spans="2:7">
      <c r="B353" s="129"/>
      <c r="C353" s="129"/>
      <c r="D353" s="129"/>
      <c r="E353" s="129"/>
      <c r="F353" s="129"/>
      <c r="G353" s="129"/>
    </row>
    <row r="354" spans="2:7">
      <c r="B354" s="129"/>
      <c r="C354" s="129"/>
      <c r="D354" s="129"/>
      <c r="E354" s="129"/>
      <c r="F354" s="129"/>
      <c r="G354" s="129"/>
    </row>
    <row r="355" spans="2:7">
      <c r="B355" s="129"/>
      <c r="C355" s="129"/>
      <c r="D355" s="129"/>
      <c r="E355" s="129"/>
      <c r="F355" s="129"/>
      <c r="G355" s="129"/>
    </row>
    <row r="356" spans="2:7">
      <c r="B356" s="129"/>
      <c r="C356" s="129"/>
      <c r="D356" s="129"/>
      <c r="E356" s="129"/>
      <c r="F356" s="129"/>
      <c r="G356" s="129"/>
    </row>
    <row r="357" spans="2:7">
      <c r="B357" s="129"/>
      <c r="C357" s="129"/>
      <c r="D357" s="129"/>
      <c r="E357" s="129"/>
      <c r="F357" s="129"/>
      <c r="G357" s="129"/>
    </row>
    <row r="358" spans="2:7">
      <c r="B358" s="129"/>
      <c r="C358" s="129"/>
      <c r="D358" s="129"/>
      <c r="E358" s="129"/>
      <c r="F358" s="129"/>
      <c r="G358" s="129"/>
    </row>
    <row r="359" spans="2:7">
      <c r="B359" s="129"/>
      <c r="C359" s="129"/>
      <c r="D359" s="129"/>
      <c r="E359" s="129"/>
      <c r="F359" s="129"/>
      <c r="G359" s="129"/>
    </row>
    <row r="360" spans="2:7">
      <c r="B360" s="129"/>
      <c r="C360" s="129"/>
      <c r="D360" s="129"/>
      <c r="E360" s="129"/>
      <c r="F360" s="129"/>
      <c r="G360" s="129"/>
    </row>
  </sheetData>
  <mergeCells count="33">
    <mergeCell ref="B256:C256"/>
    <mergeCell ref="B245:C245"/>
    <mergeCell ref="B209:C209"/>
    <mergeCell ref="B241:G241"/>
    <mergeCell ref="B244:G244"/>
    <mergeCell ref="B160:C160"/>
    <mergeCell ref="B198:G198"/>
    <mergeCell ref="B194:G194"/>
    <mergeCell ref="B199:C199"/>
    <mergeCell ref="B16:C16"/>
    <mergeCell ref="B144:G144"/>
    <mergeCell ref="B140:G140"/>
    <mergeCell ref="B145:C145"/>
    <mergeCell ref="C150:C151"/>
    <mergeCell ref="C152:C153"/>
    <mergeCell ref="C154:C155"/>
    <mergeCell ref="N4:X4"/>
    <mergeCell ref="N6:T6"/>
    <mergeCell ref="N9:N11"/>
    <mergeCell ref="O9:O11"/>
    <mergeCell ref="N21:O21"/>
    <mergeCell ref="B2:G2"/>
    <mergeCell ref="B95:G95"/>
    <mergeCell ref="B108:C108"/>
    <mergeCell ref="B59:C59"/>
    <mergeCell ref="B93:G93"/>
    <mergeCell ref="B96:C96"/>
    <mergeCell ref="B47:G47"/>
    <mergeCell ref="B17:C17"/>
    <mergeCell ref="B3:G3"/>
    <mergeCell ref="B4:C4"/>
    <mergeCell ref="B46:G46"/>
    <mergeCell ref="B48:C48"/>
  </mergeCells>
  <pageMargins left="0.2" right="0.21" top="0.47" bottom="0.75" header="0.2" footer="0.3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7"/>
  <sheetViews>
    <sheetView workbookViewId="0">
      <selection activeCell="K67" sqref="K67"/>
    </sheetView>
  </sheetViews>
  <sheetFormatPr defaultColWidth="9.140625" defaultRowHeight="14.25"/>
  <cols>
    <col min="1" max="1" width="1.28515625" style="23" customWidth="1"/>
    <col min="2" max="2" width="5.140625" style="23" customWidth="1"/>
    <col min="3" max="3" width="21.85546875" style="23" customWidth="1"/>
    <col min="4" max="4" width="19.42578125" style="23" customWidth="1"/>
    <col min="5" max="5" width="13.85546875" style="23" customWidth="1"/>
    <col min="6" max="6" width="9.140625" style="23"/>
    <col min="7" max="7" width="13.140625" style="23" customWidth="1"/>
    <col min="8" max="16384" width="9.140625" style="23"/>
  </cols>
  <sheetData>
    <row r="3" spans="2:12" ht="15.75">
      <c r="B3" s="219" t="s">
        <v>73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2:12">
      <c r="B4" s="1" t="s">
        <v>24</v>
      </c>
      <c r="C4" s="1" t="s">
        <v>25</v>
      </c>
      <c r="D4" s="1"/>
      <c r="E4" s="1"/>
      <c r="F4" s="1"/>
      <c r="G4" s="1"/>
      <c r="H4" s="1"/>
      <c r="I4" s="1"/>
      <c r="J4" s="1"/>
      <c r="K4" s="1"/>
      <c r="L4" s="1"/>
    </row>
    <row r="5" spans="2:12">
      <c r="B5" s="1"/>
      <c r="C5" s="1" t="s">
        <v>26</v>
      </c>
      <c r="D5" s="1"/>
      <c r="E5" s="1"/>
      <c r="F5" s="1"/>
      <c r="G5" s="1"/>
      <c r="H5" s="1"/>
      <c r="I5" s="1"/>
      <c r="J5" s="1"/>
      <c r="K5" s="1"/>
      <c r="L5" s="1"/>
    </row>
    <row r="6" spans="2:12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ht="15.75">
      <c r="B7" s="213" t="s">
        <v>31</v>
      </c>
      <c r="C7" s="213"/>
      <c r="D7" s="213"/>
      <c r="E7" s="213"/>
      <c r="F7" s="213"/>
      <c r="G7" s="213"/>
      <c r="H7" s="213"/>
      <c r="I7" s="1"/>
      <c r="J7" s="1"/>
      <c r="K7" s="1"/>
      <c r="L7" s="1"/>
    </row>
    <row r="8" spans="2:12" ht="20.25">
      <c r="B8" s="3"/>
      <c r="C8" s="3"/>
      <c r="D8" s="3"/>
      <c r="E8" s="3"/>
      <c r="F8" s="3"/>
      <c r="G8" s="3"/>
      <c r="H8" s="1"/>
      <c r="I8" s="1"/>
      <c r="J8" s="1"/>
      <c r="K8" s="1"/>
      <c r="L8" s="1"/>
    </row>
    <row r="9" spans="2:12" hidden="1">
      <c r="B9" s="214" t="s">
        <v>0</v>
      </c>
      <c r="C9" s="214" t="s">
        <v>1</v>
      </c>
      <c r="D9" s="9" t="s">
        <v>2</v>
      </c>
      <c r="E9" s="10" t="s">
        <v>4</v>
      </c>
      <c r="F9" s="11" t="s">
        <v>7</v>
      </c>
      <c r="G9" s="10" t="s">
        <v>8</v>
      </c>
      <c r="H9" s="1"/>
      <c r="I9" s="1"/>
      <c r="J9" s="1"/>
      <c r="K9" s="1"/>
      <c r="L9" s="1"/>
    </row>
    <row r="10" spans="2:12" hidden="1">
      <c r="B10" s="215"/>
      <c r="C10" s="215"/>
      <c r="D10" s="12" t="s">
        <v>3</v>
      </c>
      <c r="E10" s="13" t="s">
        <v>5</v>
      </c>
      <c r="F10" s="14" t="s">
        <v>10</v>
      </c>
      <c r="G10" s="13" t="s">
        <v>9</v>
      </c>
      <c r="H10" s="1"/>
      <c r="I10" s="1"/>
      <c r="J10" s="1"/>
      <c r="K10" s="1"/>
      <c r="L10" s="1"/>
    </row>
    <row r="11" spans="2:12" hidden="1">
      <c r="B11" s="216"/>
      <c r="C11" s="216"/>
      <c r="D11" s="15"/>
      <c r="E11" s="16" t="s">
        <v>6</v>
      </c>
      <c r="F11" s="17" t="s">
        <v>6</v>
      </c>
      <c r="G11" s="16" t="s">
        <v>6</v>
      </c>
      <c r="H11" s="1"/>
      <c r="I11" s="1"/>
      <c r="J11" s="1"/>
      <c r="K11" s="1"/>
      <c r="L11" s="1"/>
    </row>
    <row r="12" spans="2:12" hidden="1">
      <c r="B12" s="7">
        <v>1</v>
      </c>
      <c r="C12" s="5" t="s">
        <v>13</v>
      </c>
      <c r="D12" s="4">
        <v>1</v>
      </c>
      <c r="E12" s="8">
        <v>180000</v>
      </c>
      <c r="F12" s="8"/>
      <c r="G12" s="8">
        <f>D12*E12</f>
        <v>180000</v>
      </c>
      <c r="H12" s="1"/>
      <c r="I12" s="1"/>
      <c r="J12" s="1"/>
      <c r="K12" s="1"/>
      <c r="L12" s="1"/>
    </row>
    <row r="13" spans="2:12" ht="21" customHeight="1">
      <c r="B13" s="7">
        <v>2</v>
      </c>
      <c r="C13" s="5" t="s">
        <v>74</v>
      </c>
      <c r="D13" s="4">
        <v>1</v>
      </c>
      <c r="E13" s="8">
        <v>144578</v>
      </c>
      <c r="F13" s="8"/>
      <c r="G13" s="8">
        <f t="shared" ref="G13:G23" si="0">D13*E13</f>
        <v>144578</v>
      </c>
      <c r="H13" s="1"/>
      <c r="I13" s="1"/>
      <c r="J13" s="1"/>
      <c r="K13" s="1"/>
      <c r="L13" s="1"/>
    </row>
    <row r="14" spans="2:12" ht="21.75" customHeight="1">
      <c r="B14" s="7">
        <v>3</v>
      </c>
      <c r="C14" s="5" t="s">
        <v>75</v>
      </c>
      <c r="D14" s="4">
        <v>1</v>
      </c>
      <c r="E14" s="8">
        <v>463306</v>
      </c>
      <c r="F14" s="8"/>
      <c r="G14" s="8">
        <f t="shared" si="0"/>
        <v>463306</v>
      </c>
      <c r="H14" s="1"/>
      <c r="I14" s="1"/>
      <c r="J14" s="1"/>
      <c r="K14" s="1"/>
      <c r="L14" s="1"/>
    </row>
    <row r="15" spans="2:12" ht="41.25" customHeight="1">
      <c r="B15" s="7">
        <v>4</v>
      </c>
      <c r="C15" s="5" t="s">
        <v>75</v>
      </c>
      <c r="D15" s="4">
        <v>1</v>
      </c>
      <c r="E15" s="8">
        <v>266278</v>
      </c>
      <c r="F15" s="8"/>
      <c r="G15" s="8">
        <f t="shared" si="0"/>
        <v>266278</v>
      </c>
      <c r="H15" s="1"/>
      <c r="I15" s="1"/>
      <c r="J15" s="1"/>
      <c r="K15" s="1"/>
      <c r="L15" s="1"/>
    </row>
    <row r="16" spans="2:12" ht="28.5">
      <c r="B16" s="19">
        <v>5</v>
      </c>
      <c r="C16" s="6" t="s">
        <v>76</v>
      </c>
      <c r="D16" s="4">
        <v>1</v>
      </c>
      <c r="E16" s="18">
        <v>157116</v>
      </c>
      <c r="F16" s="8"/>
      <c r="G16" s="8">
        <f t="shared" si="0"/>
        <v>157116</v>
      </c>
      <c r="H16" s="1"/>
      <c r="I16" s="1"/>
      <c r="J16" s="1"/>
      <c r="K16" s="1"/>
      <c r="L16" s="1"/>
    </row>
    <row r="17" spans="2:12" ht="15.75" customHeight="1">
      <c r="B17" s="19">
        <v>6</v>
      </c>
      <c r="C17" s="6" t="s">
        <v>77</v>
      </c>
      <c r="D17" s="20">
        <v>1</v>
      </c>
      <c r="E17" s="18">
        <v>118450</v>
      </c>
      <c r="F17" s="8"/>
      <c r="G17" s="8">
        <f t="shared" si="0"/>
        <v>118450</v>
      </c>
      <c r="H17" s="1"/>
      <c r="I17" s="1"/>
      <c r="J17" s="1"/>
      <c r="K17" s="1"/>
      <c r="L17" s="1"/>
    </row>
    <row r="18" spans="2:12">
      <c r="B18" s="19">
        <v>7</v>
      </c>
      <c r="C18" s="2" t="s">
        <v>56</v>
      </c>
      <c r="D18" s="20">
        <v>1</v>
      </c>
      <c r="E18" s="20">
        <v>119030</v>
      </c>
      <c r="F18" s="8"/>
      <c r="G18" s="8">
        <f t="shared" si="0"/>
        <v>119030</v>
      </c>
      <c r="H18" s="1"/>
      <c r="I18" s="1"/>
      <c r="J18" s="1"/>
      <c r="K18" s="1"/>
      <c r="L18" s="1"/>
    </row>
    <row r="19" spans="2:12" ht="12" customHeight="1">
      <c r="B19" s="19">
        <v>8</v>
      </c>
      <c r="C19" s="2" t="s">
        <v>56</v>
      </c>
      <c r="D19" s="20">
        <v>1</v>
      </c>
      <c r="E19" s="20">
        <v>88320</v>
      </c>
      <c r="F19" s="8"/>
      <c r="G19" s="8">
        <f t="shared" si="0"/>
        <v>88320</v>
      </c>
      <c r="H19" s="1"/>
      <c r="I19" s="1"/>
      <c r="J19" s="1"/>
      <c r="K19" s="1"/>
      <c r="L19" s="1"/>
    </row>
    <row r="20" spans="2:12">
      <c r="B20" s="19">
        <v>9</v>
      </c>
      <c r="C20" s="2" t="s">
        <v>78</v>
      </c>
      <c r="D20" s="20">
        <v>0.4</v>
      </c>
      <c r="E20" s="20">
        <v>47821</v>
      </c>
      <c r="F20" s="8"/>
      <c r="G20" s="8">
        <f t="shared" si="0"/>
        <v>19128.400000000001</v>
      </c>
      <c r="H20" s="1"/>
      <c r="I20" s="1"/>
      <c r="J20" s="1"/>
      <c r="K20" s="1"/>
      <c r="L20" s="1"/>
    </row>
    <row r="21" spans="2:12">
      <c r="B21" s="19">
        <v>10</v>
      </c>
      <c r="C21" s="2" t="s">
        <v>79</v>
      </c>
      <c r="D21" s="20">
        <v>0.35</v>
      </c>
      <c r="E21" s="20">
        <v>43021</v>
      </c>
      <c r="F21" s="8"/>
      <c r="G21" s="8">
        <f t="shared" si="0"/>
        <v>15057.349999999999</v>
      </c>
      <c r="H21" s="1"/>
      <c r="I21" s="1"/>
      <c r="J21" s="1"/>
      <c r="K21" s="1"/>
      <c r="L21" s="1"/>
    </row>
    <row r="22" spans="2:12" ht="28.5">
      <c r="B22" s="19">
        <v>11</v>
      </c>
      <c r="C22" s="33" t="s">
        <v>80</v>
      </c>
      <c r="D22" s="32">
        <v>1</v>
      </c>
      <c r="E22" s="31">
        <v>101000</v>
      </c>
      <c r="F22" s="2"/>
      <c r="G22" s="8">
        <f t="shared" si="0"/>
        <v>101000</v>
      </c>
      <c r="H22" s="1"/>
      <c r="I22" s="1"/>
      <c r="J22" s="1"/>
      <c r="K22" s="1"/>
      <c r="L22" s="1"/>
    </row>
    <row r="23" spans="2:12">
      <c r="B23" s="19">
        <v>12</v>
      </c>
      <c r="C23" s="2" t="s">
        <v>21</v>
      </c>
      <c r="D23" s="21">
        <v>1</v>
      </c>
      <c r="E23" s="20">
        <v>91300</v>
      </c>
      <c r="F23" s="2"/>
      <c r="G23" s="8">
        <f t="shared" si="0"/>
        <v>91300</v>
      </c>
      <c r="H23" s="1"/>
      <c r="I23" s="1"/>
      <c r="J23" s="1"/>
      <c r="K23" s="1"/>
      <c r="L23" s="1"/>
    </row>
    <row r="24" spans="2:12">
      <c r="B24" s="217" t="s">
        <v>11</v>
      </c>
      <c r="C24" s="217"/>
      <c r="D24" s="22">
        <f>SUM(D12:D23)</f>
        <v>10.75</v>
      </c>
      <c r="E24" s="29"/>
      <c r="F24" s="30"/>
      <c r="G24" s="30">
        <f>SUM(G12:G23)</f>
        <v>1763563.75</v>
      </c>
      <c r="H24" s="1"/>
      <c r="I24" s="1"/>
      <c r="J24" s="1"/>
      <c r="K24" s="1"/>
      <c r="L24" s="1"/>
    </row>
    <row r="52" spans="1:12" ht="14.25" customHeight="1">
      <c r="A52" s="34"/>
    </row>
    <row r="53" spans="1:12" ht="14.25" customHeight="1"/>
    <row r="55" spans="1:12">
      <c r="B55" s="218" t="s">
        <v>81</v>
      </c>
      <c r="C55" s="218"/>
      <c r="D55" s="218"/>
      <c r="E55" s="218"/>
      <c r="F55" s="218"/>
      <c r="G55" s="218"/>
      <c r="H55" s="218"/>
      <c r="I55" s="218"/>
      <c r="J55" s="218"/>
      <c r="K55" s="218"/>
      <c r="L55" s="218"/>
    </row>
    <row r="56" spans="1:12">
      <c r="B56" s="27" t="s">
        <v>24</v>
      </c>
      <c r="C56" s="27" t="s">
        <v>25</v>
      </c>
      <c r="D56" s="27"/>
      <c r="E56" s="27"/>
      <c r="F56" s="27"/>
      <c r="G56" s="27"/>
      <c r="H56" s="27"/>
      <c r="I56" s="27"/>
      <c r="J56" s="27"/>
      <c r="K56" s="27"/>
      <c r="L56" s="27"/>
    </row>
    <row r="57" spans="1:12">
      <c r="B57" s="27"/>
      <c r="C57" s="27" t="s">
        <v>26</v>
      </c>
      <c r="D57" s="27"/>
      <c r="E57" s="27"/>
      <c r="F57" s="27"/>
      <c r="G57" s="27"/>
      <c r="H57" s="27"/>
      <c r="I57" s="27"/>
      <c r="J57" s="27"/>
      <c r="K57" s="27"/>
      <c r="L57" s="27"/>
    </row>
    <row r="58" spans="1:12">
      <c r="B58" s="27"/>
      <c r="C58" s="27" t="s">
        <v>26</v>
      </c>
      <c r="D58" s="27"/>
      <c r="E58" s="27"/>
      <c r="F58" s="27"/>
      <c r="G58" s="27"/>
      <c r="H58" s="27"/>
      <c r="I58" s="27"/>
      <c r="J58" s="27"/>
      <c r="K58" s="27"/>
      <c r="L58" s="27"/>
    </row>
    <row r="59" spans="1:1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>
      <c r="B60" s="213" t="s">
        <v>31</v>
      </c>
      <c r="C60" s="213"/>
      <c r="D60" s="213"/>
      <c r="E60" s="213"/>
      <c r="F60" s="213"/>
      <c r="G60" s="213"/>
      <c r="H60" s="213"/>
      <c r="I60" s="1"/>
      <c r="J60" s="1"/>
      <c r="K60" s="1"/>
      <c r="L60" s="1"/>
    </row>
    <row r="61" spans="1:12" ht="20.25">
      <c r="B61" s="3"/>
      <c r="C61" s="3"/>
      <c r="D61" s="3"/>
      <c r="E61" s="3"/>
      <c r="F61" s="3"/>
      <c r="G61" s="3"/>
      <c r="H61" s="1"/>
      <c r="I61" s="1"/>
      <c r="J61" s="1"/>
      <c r="K61" s="1"/>
      <c r="L61" s="1"/>
    </row>
    <row r="62" spans="1:12">
      <c r="B62" s="214" t="s">
        <v>0</v>
      </c>
      <c r="C62" s="214" t="s">
        <v>1</v>
      </c>
      <c r="D62" s="9" t="s">
        <v>2</v>
      </c>
      <c r="E62" s="10" t="s">
        <v>4</v>
      </c>
      <c r="F62" s="11" t="s">
        <v>7</v>
      </c>
      <c r="G62" s="10" t="s">
        <v>8</v>
      </c>
      <c r="H62" s="1"/>
      <c r="I62" s="1"/>
      <c r="J62" s="1"/>
      <c r="K62" s="1"/>
      <c r="L62" s="1"/>
    </row>
    <row r="63" spans="1:12">
      <c r="B63" s="215"/>
      <c r="C63" s="215"/>
      <c r="D63" s="12" t="s">
        <v>3</v>
      </c>
      <c r="E63" s="13" t="s">
        <v>5</v>
      </c>
      <c r="F63" s="14" t="s">
        <v>10</v>
      </c>
      <c r="G63" s="13" t="s">
        <v>9</v>
      </c>
      <c r="H63" s="1"/>
      <c r="I63" s="1"/>
      <c r="J63" s="1"/>
      <c r="K63" s="1"/>
      <c r="L63" s="1"/>
    </row>
    <row r="64" spans="1:12">
      <c r="B64" s="216"/>
      <c r="C64" s="216"/>
      <c r="D64" s="15"/>
      <c r="E64" s="16" t="s">
        <v>6</v>
      </c>
      <c r="F64" s="17" t="s">
        <v>6</v>
      </c>
      <c r="G64" s="16" t="s">
        <v>6</v>
      </c>
      <c r="H64" s="1"/>
      <c r="I64" s="1"/>
      <c r="J64" s="1"/>
      <c r="K64" s="1"/>
      <c r="L64" s="1"/>
    </row>
    <row r="65" spans="2:12">
      <c r="B65" s="7">
        <v>1</v>
      </c>
      <c r="C65" s="5" t="s">
        <v>13</v>
      </c>
      <c r="D65" s="24">
        <v>1</v>
      </c>
      <c r="E65" s="8">
        <v>160000</v>
      </c>
      <c r="F65" s="8"/>
      <c r="G65" s="8">
        <v>160000</v>
      </c>
      <c r="H65" s="1"/>
      <c r="I65" s="1"/>
      <c r="J65" s="1"/>
      <c r="K65" s="1"/>
      <c r="L65" s="1"/>
    </row>
    <row r="66" spans="2:12">
      <c r="B66" s="7">
        <v>2</v>
      </c>
      <c r="C66" s="5" t="s">
        <v>14</v>
      </c>
      <c r="D66" s="25">
        <v>0.5</v>
      </c>
      <c r="E66" s="8">
        <v>140000</v>
      </c>
      <c r="F66" s="8"/>
      <c r="G66" s="8">
        <v>70000</v>
      </c>
      <c r="H66" s="1"/>
      <c r="I66" s="1"/>
      <c r="J66" s="1"/>
      <c r="K66" s="1"/>
      <c r="L66" s="1"/>
    </row>
    <row r="67" spans="2:12">
      <c r="B67" s="7">
        <v>3</v>
      </c>
      <c r="C67" s="5" t="s">
        <v>75</v>
      </c>
      <c r="D67" s="35" t="s">
        <v>86</v>
      </c>
      <c r="E67" s="8">
        <v>358400</v>
      </c>
      <c r="F67" s="8"/>
      <c r="G67" s="8">
        <v>358400</v>
      </c>
      <c r="H67" s="1"/>
      <c r="I67" s="1"/>
      <c r="J67" s="1"/>
      <c r="K67" s="1"/>
      <c r="L67" s="1"/>
    </row>
    <row r="68" spans="2:12">
      <c r="B68" s="7">
        <v>4</v>
      </c>
      <c r="C68" s="5" t="s">
        <v>75</v>
      </c>
      <c r="D68" s="35" t="s">
        <v>87</v>
      </c>
      <c r="E68" s="8">
        <v>200000</v>
      </c>
      <c r="F68" s="8"/>
      <c r="G68" s="8">
        <v>200000</v>
      </c>
      <c r="H68" s="1"/>
      <c r="I68" s="1"/>
      <c r="J68" s="1"/>
      <c r="K68" s="1"/>
      <c r="L68" s="1"/>
    </row>
    <row r="69" spans="2:12" ht="28.5">
      <c r="B69" s="19">
        <v>5</v>
      </c>
      <c r="C69" s="6" t="s">
        <v>76</v>
      </c>
      <c r="D69" s="35" t="s">
        <v>87</v>
      </c>
      <c r="E69" s="18">
        <v>162000</v>
      </c>
      <c r="F69" s="8"/>
      <c r="G69" s="18">
        <v>160200</v>
      </c>
      <c r="H69" s="1"/>
      <c r="I69" s="1"/>
      <c r="J69" s="1"/>
      <c r="K69" s="1"/>
      <c r="L69" s="1"/>
    </row>
    <row r="70" spans="2:12" ht="28.5">
      <c r="B70" s="19">
        <v>6</v>
      </c>
      <c r="C70" s="6" t="s">
        <v>76</v>
      </c>
      <c r="D70" s="35" t="s">
        <v>87</v>
      </c>
      <c r="E70" s="18">
        <v>102000</v>
      </c>
      <c r="F70" s="8"/>
      <c r="G70" s="18">
        <v>102000</v>
      </c>
      <c r="H70" s="1"/>
      <c r="I70" s="1"/>
      <c r="J70" s="1"/>
      <c r="K70" s="1"/>
      <c r="L70" s="1"/>
    </row>
    <row r="71" spans="2:12">
      <c r="B71" s="19">
        <v>7</v>
      </c>
      <c r="C71" s="2" t="s">
        <v>82</v>
      </c>
      <c r="D71" s="26">
        <v>0.5</v>
      </c>
      <c r="E71" s="20">
        <v>125120</v>
      </c>
      <c r="F71" s="8"/>
      <c r="G71" s="8">
        <v>62560</v>
      </c>
      <c r="H71" s="1"/>
      <c r="I71" s="1"/>
      <c r="J71" s="1"/>
      <c r="K71" s="1"/>
      <c r="L71" s="1"/>
    </row>
    <row r="72" spans="2:12">
      <c r="B72" s="19">
        <v>8</v>
      </c>
      <c r="C72" s="2" t="s">
        <v>83</v>
      </c>
      <c r="D72" s="26">
        <v>0.5</v>
      </c>
      <c r="E72" s="20">
        <v>113200</v>
      </c>
      <c r="F72" s="8"/>
      <c r="G72" s="8">
        <v>56600</v>
      </c>
      <c r="H72" s="1"/>
      <c r="I72" s="1"/>
      <c r="J72" s="1"/>
      <c r="K72" s="1"/>
      <c r="L72" s="1"/>
    </row>
    <row r="73" spans="2:12">
      <c r="B73" s="19">
        <v>9</v>
      </c>
      <c r="C73" s="2" t="s">
        <v>84</v>
      </c>
      <c r="D73" s="26" t="s">
        <v>88</v>
      </c>
      <c r="E73" s="20">
        <v>22400</v>
      </c>
      <c r="F73" s="8"/>
      <c r="G73" s="8">
        <v>22400</v>
      </c>
      <c r="H73" s="1"/>
      <c r="I73" s="1"/>
      <c r="J73" s="1"/>
      <c r="K73" s="1"/>
      <c r="L73" s="1"/>
    </row>
    <row r="74" spans="2:12" ht="28.5">
      <c r="B74" s="19">
        <v>10</v>
      </c>
      <c r="C74" s="33" t="s">
        <v>85</v>
      </c>
      <c r="D74" s="26">
        <v>0.5</v>
      </c>
      <c r="E74" s="20">
        <v>140000</v>
      </c>
      <c r="F74" s="8"/>
      <c r="G74" s="8">
        <v>70000</v>
      </c>
      <c r="H74" s="1"/>
      <c r="I74" s="1"/>
      <c r="J74" s="1"/>
      <c r="K74" s="1"/>
      <c r="L74" s="1"/>
    </row>
    <row r="75" spans="2:12" ht="28.5">
      <c r="B75" s="19">
        <v>11</v>
      </c>
      <c r="C75" s="33" t="s">
        <v>80</v>
      </c>
      <c r="D75" s="26">
        <v>0.5</v>
      </c>
      <c r="E75" s="31">
        <v>140000</v>
      </c>
      <c r="F75" s="2"/>
      <c r="G75" s="8">
        <v>70000</v>
      </c>
      <c r="H75" s="1"/>
      <c r="I75" s="1"/>
      <c r="J75" s="1"/>
      <c r="K75" s="1"/>
      <c r="L75" s="1"/>
    </row>
    <row r="76" spans="2:12">
      <c r="B76" s="19">
        <v>12</v>
      </c>
      <c r="C76" s="2" t="s">
        <v>21</v>
      </c>
      <c r="D76" s="26">
        <v>0.5</v>
      </c>
      <c r="E76" s="20">
        <v>89610</v>
      </c>
      <c r="F76" s="2"/>
      <c r="G76" s="8">
        <v>44805</v>
      </c>
      <c r="H76" s="1"/>
      <c r="I76" s="1"/>
      <c r="J76" s="1"/>
      <c r="K76" s="1"/>
      <c r="L76" s="1"/>
    </row>
    <row r="77" spans="2:12">
      <c r="B77" s="217" t="s">
        <v>11</v>
      </c>
      <c r="C77" s="217"/>
      <c r="D77" s="28">
        <v>8</v>
      </c>
      <c r="E77" s="29"/>
      <c r="F77" s="30"/>
      <c r="G77" s="30">
        <f>SUM(G65:G76)</f>
        <v>1376965</v>
      </c>
      <c r="H77" s="1"/>
      <c r="I77" s="1"/>
      <c r="J77" s="1"/>
      <c r="K77" s="1"/>
      <c r="L77" s="1"/>
    </row>
  </sheetData>
  <mergeCells count="10">
    <mergeCell ref="B7:H7"/>
    <mergeCell ref="B3:L3"/>
    <mergeCell ref="B9:B11"/>
    <mergeCell ref="C9:C11"/>
    <mergeCell ref="B24:C24"/>
    <mergeCell ref="B60:H60"/>
    <mergeCell ref="B62:B64"/>
    <mergeCell ref="C62:C64"/>
    <mergeCell ref="B77:C77"/>
    <mergeCell ref="B55:L5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zoomScaleNormal="100" workbookViewId="0">
      <selection activeCell="I12" sqref="I12"/>
    </sheetView>
  </sheetViews>
  <sheetFormatPr defaultColWidth="9.140625" defaultRowHeight="14.25"/>
  <cols>
    <col min="1" max="1" width="6" style="40" customWidth="1"/>
    <col min="2" max="2" width="18.42578125" style="40" customWidth="1"/>
    <col min="3" max="3" width="15.28515625" style="40" customWidth="1"/>
    <col min="4" max="4" width="16.85546875" style="40" customWidth="1"/>
    <col min="5" max="5" width="9.28515625" style="40" customWidth="1"/>
    <col min="6" max="6" width="17.5703125" style="40" customWidth="1"/>
    <col min="7" max="7" width="11.5703125" style="40" bestFit="1" customWidth="1"/>
    <col min="8" max="8" width="9.140625" style="40"/>
    <col min="9" max="9" width="20.140625" style="40" customWidth="1"/>
    <col min="10" max="16384" width="9.140625" style="40"/>
  </cols>
  <sheetData>
    <row r="3" spans="1:10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66" customHeight="1">
      <c r="A4" s="199" t="s">
        <v>175</v>
      </c>
      <c r="B4" s="199"/>
      <c r="C4" s="199"/>
      <c r="D4" s="199"/>
      <c r="E4" s="199"/>
      <c r="F4" s="199"/>
      <c r="G4" s="162"/>
      <c r="H4" s="162"/>
      <c r="I4" s="162"/>
      <c r="J4" s="162"/>
    </row>
    <row r="5" spans="1:10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ht="20.25">
      <c r="A6" s="205"/>
      <c r="B6" s="188"/>
      <c r="C6" s="188"/>
      <c r="D6" s="188"/>
      <c r="E6" s="188"/>
      <c r="F6" s="188"/>
      <c r="G6" s="38"/>
      <c r="H6" s="38"/>
      <c r="I6" s="38"/>
      <c r="J6" s="38"/>
    </row>
    <row r="7" spans="1:10" ht="16.5" customHeight="1">
      <c r="A7" s="187" t="s">
        <v>36</v>
      </c>
      <c r="B7" s="187"/>
      <c r="C7" s="187"/>
      <c r="D7" s="39"/>
      <c r="E7" s="39"/>
      <c r="F7" s="39"/>
      <c r="G7" s="38"/>
      <c r="H7" s="38"/>
      <c r="I7" s="38"/>
      <c r="J7" s="38"/>
    </row>
    <row r="8" spans="1:10" ht="64.5" customHeight="1">
      <c r="A8" s="70" t="s">
        <v>0</v>
      </c>
      <c r="B8" s="71" t="s">
        <v>1</v>
      </c>
      <c r="C8" s="72" t="s">
        <v>141</v>
      </c>
      <c r="D8" s="73" t="s">
        <v>142</v>
      </c>
      <c r="E8" s="74" t="s">
        <v>143</v>
      </c>
      <c r="F8" s="73" t="s">
        <v>144</v>
      </c>
      <c r="G8" s="38"/>
      <c r="H8" s="38"/>
      <c r="I8" s="38"/>
      <c r="J8" s="38"/>
    </row>
    <row r="9" spans="1:10">
      <c r="A9" s="62">
        <v>1</v>
      </c>
      <c r="B9" s="63" t="s">
        <v>13</v>
      </c>
      <c r="C9" s="126">
        <v>1</v>
      </c>
      <c r="D9" s="43">
        <v>160000</v>
      </c>
      <c r="E9" s="43" t="s">
        <v>23</v>
      </c>
      <c r="F9" s="43">
        <f>C9*D9</f>
        <v>160000</v>
      </c>
      <c r="G9" s="38"/>
      <c r="H9" s="38"/>
      <c r="I9" s="38"/>
      <c r="J9" s="38"/>
    </row>
    <row r="10" spans="1:10">
      <c r="A10" s="62">
        <v>2</v>
      </c>
      <c r="B10" s="63" t="s">
        <v>14</v>
      </c>
      <c r="C10" s="126">
        <v>1</v>
      </c>
      <c r="D10" s="43">
        <v>105000</v>
      </c>
      <c r="E10" s="43" t="s">
        <v>23</v>
      </c>
      <c r="F10" s="43">
        <f>C10*D10</f>
        <v>105000</v>
      </c>
      <c r="G10" s="38">
        <v>2022</v>
      </c>
      <c r="H10" s="38"/>
      <c r="I10" s="163">
        <v>9668640</v>
      </c>
      <c r="J10" s="38"/>
    </row>
    <row r="11" spans="1:10">
      <c r="A11" s="62">
        <v>3</v>
      </c>
      <c r="B11" s="63" t="s">
        <v>89</v>
      </c>
      <c r="C11" s="126">
        <v>2</v>
      </c>
      <c r="D11" s="43">
        <v>96840</v>
      </c>
      <c r="E11" s="43" t="s">
        <v>23</v>
      </c>
      <c r="F11" s="43">
        <f t="shared" ref="F11:F15" si="0">C11*D11</f>
        <v>193680</v>
      </c>
      <c r="G11" s="38"/>
      <c r="H11" s="38"/>
      <c r="I11" s="163"/>
      <c r="J11" s="38"/>
    </row>
    <row r="12" spans="1:10">
      <c r="A12" s="62">
        <v>4</v>
      </c>
      <c r="B12" s="63" t="s">
        <v>89</v>
      </c>
      <c r="C12" s="126">
        <v>2</v>
      </c>
      <c r="D12" s="43">
        <v>104700</v>
      </c>
      <c r="E12" s="43" t="s">
        <v>23</v>
      </c>
      <c r="F12" s="43">
        <f t="shared" si="0"/>
        <v>209400</v>
      </c>
      <c r="G12" s="38">
        <v>2023</v>
      </c>
      <c r="H12" s="38"/>
      <c r="I12" s="163">
        <f>F16*12</f>
        <v>13042560</v>
      </c>
      <c r="J12" s="38"/>
    </row>
    <row r="13" spans="1:10">
      <c r="A13" s="123">
        <v>5</v>
      </c>
      <c r="B13" s="64" t="s">
        <v>56</v>
      </c>
      <c r="C13" s="126">
        <v>1</v>
      </c>
      <c r="D13" s="43">
        <v>104700</v>
      </c>
      <c r="E13" s="43" t="s">
        <v>23</v>
      </c>
      <c r="F13" s="43">
        <f t="shared" si="0"/>
        <v>104700</v>
      </c>
      <c r="G13" s="38"/>
      <c r="H13" s="38"/>
      <c r="I13" s="38"/>
      <c r="J13" s="38"/>
    </row>
    <row r="14" spans="1:10">
      <c r="A14" s="123"/>
      <c r="B14" s="64" t="s">
        <v>151</v>
      </c>
      <c r="C14" s="126">
        <v>2</v>
      </c>
      <c r="D14" s="43">
        <v>104700</v>
      </c>
      <c r="E14" s="43" t="s">
        <v>23</v>
      </c>
      <c r="F14" s="43">
        <f t="shared" si="0"/>
        <v>209400</v>
      </c>
      <c r="G14" s="38"/>
      <c r="H14" s="38"/>
      <c r="I14" s="164"/>
      <c r="J14" s="38"/>
    </row>
    <row r="15" spans="1:10" ht="15" thickBot="1">
      <c r="A15" s="123">
        <v>6</v>
      </c>
      <c r="B15" s="64" t="s">
        <v>21</v>
      </c>
      <c r="C15" s="135">
        <v>1</v>
      </c>
      <c r="D15" s="43">
        <v>104700</v>
      </c>
      <c r="E15" s="43" t="s">
        <v>23</v>
      </c>
      <c r="F15" s="43">
        <f t="shared" si="0"/>
        <v>104700</v>
      </c>
      <c r="G15" s="38"/>
      <c r="H15" s="38"/>
      <c r="I15" s="164"/>
      <c r="J15" s="38"/>
    </row>
    <row r="16" spans="1:10" ht="24" thickBot="1">
      <c r="A16" s="207" t="s">
        <v>11</v>
      </c>
      <c r="B16" s="207"/>
      <c r="C16" s="149">
        <f>SUM(C9:C15)</f>
        <v>10</v>
      </c>
      <c r="D16" s="136">
        <f>SUM(D9:D15)</f>
        <v>780640</v>
      </c>
      <c r="E16" s="137"/>
      <c r="F16" s="165">
        <f t="shared" ref="F16" si="1">SUM(F9:F15)</f>
        <v>1086880</v>
      </c>
      <c r="G16" s="164"/>
      <c r="H16" s="38"/>
      <c r="I16" s="166"/>
      <c r="J16" s="38"/>
    </row>
    <row r="17" spans="7:10">
      <c r="G17" s="38"/>
      <c r="H17" s="38"/>
      <c r="I17" s="38"/>
      <c r="J17" s="38"/>
    </row>
    <row r="18" spans="7:10">
      <c r="G18" s="38"/>
      <c r="H18" s="38"/>
      <c r="I18" s="38"/>
      <c r="J18" s="38"/>
    </row>
    <row r="19" spans="7:10">
      <c r="I19" s="167"/>
    </row>
    <row r="26" spans="7:10">
      <c r="I26" s="168"/>
    </row>
  </sheetData>
  <mergeCells count="4">
    <mergeCell ref="A6:F6"/>
    <mergeCell ref="A16:B16"/>
    <mergeCell ref="A4:F4"/>
    <mergeCell ref="A7:C7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8"/>
  <sheetViews>
    <sheetView zoomScale="95" zoomScaleNormal="95" zoomScaleSheetLayoutView="100" workbookViewId="0">
      <selection activeCell="I11" sqref="I11"/>
    </sheetView>
  </sheetViews>
  <sheetFormatPr defaultColWidth="9.140625" defaultRowHeight="14.25"/>
  <cols>
    <col min="1" max="1" width="4.140625" style="38" bestFit="1" customWidth="1"/>
    <col min="2" max="2" width="6.42578125" style="38" customWidth="1"/>
    <col min="3" max="3" width="26.28515625" style="38" customWidth="1"/>
    <col min="4" max="4" width="15.28515625" style="38" customWidth="1"/>
    <col min="5" max="5" width="15.5703125" style="38" bestFit="1" customWidth="1"/>
    <col min="6" max="6" width="16.140625" style="38" customWidth="1"/>
    <col min="7" max="7" width="15.85546875" style="38" customWidth="1"/>
    <col min="8" max="8" width="15.28515625" style="38" bestFit="1" customWidth="1"/>
    <col min="9" max="9" width="19.5703125" style="38" customWidth="1"/>
    <col min="10" max="10" width="9.140625" style="38"/>
    <col min="11" max="11" width="9.28515625" style="38" bestFit="1" customWidth="1"/>
    <col min="12" max="16384" width="9.140625" style="38"/>
  </cols>
  <sheetData>
    <row r="2" spans="1:9" ht="20.25">
      <c r="A2" s="39"/>
      <c r="B2" s="39"/>
      <c r="C2" s="39"/>
      <c r="D2" s="39"/>
      <c r="E2" s="169"/>
      <c r="F2" s="169"/>
      <c r="G2" s="169"/>
    </row>
    <row r="3" spans="1:9" ht="20.25">
      <c r="A3" s="39"/>
      <c r="B3" s="39"/>
      <c r="C3" s="39"/>
      <c r="D3" s="39"/>
      <c r="E3" s="39"/>
      <c r="F3" s="39"/>
      <c r="G3" s="39"/>
    </row>
    <row r="4" spans="1:9" ht="20.25">
      <c r="A4" s="39"/>
      <c r="B4" s="39"/>
      <c r="C4" s="39"/>
      <c r="D4" s="39"/>
      <c r="E4" s="39"/>
      <c r="F4" s="39"/>
      <c r="G4" s="39"/>
    </row>
    <row r="5" spans="1:9" ht="74.25" customHeight="1">
      <c r="A5" s="170"/>
      <c r="B5" s="199" t="s">
        <v>145</v>
      </c>
      <c r="C5" s="199"/>
      <c r="D5" s="199"/>
      <c r="E5" s="199"/>
      <c r="F5" s="199"/>
      <c r="G5" s="199"/>
      <c r="H5" s="162"/>
      <c r="I5" s="162"/>
    </row>
    <row r="6" spans="1:9" ht="15.75">
      <c r="A6" s="98"/>
      <c r="B6" s="125"/>
      <c r="C6" s="125"/>
      <c r="D6" s="125"/>
      <c r="E6" s="125"/>
      <c r="F6" s="125"/>
      <c r="G6" s="125"/>
      <c r="H6" s="171"/>
      <c r="I6" s="171"/>
    </row>
    <row r="7" spans="1:9" ht="20.25">
      <c r="A7" s="39"/>
      <c r="B7" s="84"/>
      <c r="C7" s="84"/>
      <c r="D7" s="84"/>
      <c r="E7" s="84"/>
      <c r="F7" s="84"/>
      <c r="G7" s="84"/>
    </row>
    <row r="8" spans="1:9" ht="20.25">
      <c r="A8" s="39"/>
      <c r="B8" s="220" t="s">
        <v>12</v>
      </c>
      <c r="C8" s="220"/>
      <c r="D8" s="39"/>
      <c r="E8" s="39"/>
      <c r="F8" s="39"/>
      <c r="G8" s="39"/>
    </row>
    <row r="9" spans="1:9" ht="63">
      <c r="A9" s="39"/>
      <c r="B9" s="70" t="s">
        <v>0</v>
      </c>
      <c r="C9" s="71" t="s">
        <v>1</v>
      </c>
      <c r="D9" s="72" t="s">
        <v>141</v>
      </c>
      <c r="E9" s="73" t="s">
        <v>142</v>
      </c>
      <c r="F9" s="74" t="s">
        <v>143</v>
      </c>
      <c r="G9" s="73" t="s">
        <v>144</v>
      </c>
    </row>
    <row r="10" spans="1:9" ht="20.25">
      <c r="A10" s="39"/>
      <c r="B10" s="62">
        <v>1</v>
      </c>
      <c r="C10" s="63" t="s">
        <v>13</v>
      </c>
      <c r="D10" s="43">
        <v>1</v>
      </c>
      <c r="E10" s="43">
        <v>160000</v>
      </c>
      <c r="F10" s="43" t="s">
        <v>23</v>
      </c>
      <c r="G10" s="43">
        <f t="shared" ref="G10:G31" si="0">D10*E10</f>
        <v>160000</v>
      </c>
    </row>
    <row r="11" spans="1:9" ht="20.25">
      <c r="A11" s="39"/>
      <c r="B11" s="62">
        <v>2</v>
      </c>
      <c r="C11" s="63" t="s">
        <v>14</v>
      </c>
      <c r="D11" s="43">
        <v>1.5</v>
      </c>
      <c r="E11" s="43">
        <v>105000</v>
      </c>
      <c r="F11" s="43" t="s">
        <v>23</v>
      </c>
      <c r="G11" s="43">
        <f t="shared" si="0"/>
        <v>157500</v>
      </c>
    </row>
    <row r="12" spans="1:9" ht="20.25">
      <c r="A12" s="39"/>
      <c r="B12" s="62">
        <v>3</v>
      </c>
      <c r="C12" s="63" t="s">
        <v>15</v>
      </c>
      <c r="D12" s="126">
        <v>1</v>
      </c>
      <c r="E12" s="43">
        <v>96840</v>
      </c>
      <c r="F12" s="43" t="s">
        <v>23</v>
      </c>
      <c r="G12" s="43">
        <f t="shared" si="0"/>
        <v>96840</v>
      </c>
    </row>
    <row r="13" spans="1:9" ht="20.25">
      <c r="A13" s="39"/>
      <c r="B13" s="62">
        <v>4</v>
      </c>
      <c r="C13" s="63" t="s">
        <v>148</v>
      </c>
      <c r="D13" s="126">
        <v>1</v>
      </c>
      <c r="E13" s="43">
        <v>96840</v>
      </c>
      <c r="F13" s="43" t="s">
        <v>23</v>
      </c>
      <c r="G13" s="43">
        <f t="shared" si="0"/>
        <v>96840</v>
      </c>
    </row>
    <row r="14" spans="1:9" ht="20.25">
      <c r="A14" s="39"/>
      <c r="B14" s="62">
        <v>5</v>
      </c>
      <c r="C14" s="63" t="s">
        <v>147</v>
      </c>
      <c r="D14" s="43">
        <v>0.5</v>
      </c>
      <c r="E14" s="43">
        <v>104700</v>
      </c>
      <c r="F14" s="43" t="s">
        <v>23</v>
      </c>
      <c r="G14" s="43">
        <f t="shared" si="0"/>
        <v>52350</v>
      </c>
    </row>
    <row r="15" spans="1:9" ht="28.5">
      <c r="A15" s="39"/>
      <c r="B15" s="123">
        <v>6</v>
      </c>
      <c r="C15" s="64" t="s">
        <v>146</v>
      </c>
      <c r="D15" s="116">
        <v>0.5</v>
      </c>
      <c r="E15" s="116">
        <v>104700</v>
      </c>
      <c r="F15" s="43" t="s">
        <v>23</v>
      </c>
      <c r="G15" s="43">
        <f t="shared" si="0"/>
        <v>52350</v>
      </c>
    </row>
    <row r="16" spans="1:9" ht="20.25">
      <c r="A16" s="39"/>
      <c r="B16" s="62">
        <v>7</v>
      </c>
      <c r="C16" s="226" t="s">
        <v>16</v>
      </c>
      <c r="D16" s="43">
        <v>4.5999999999999996</v>
      </c>
      <c r="E16" s="43">
        <v>96840</v>
      </c>
      <c r="F16" s="43" t="s">
        <v>23</v>
      </c>
      <c r="G16" s="43">
        <f t="shared" si="0"/>
        <v>445463.99999999994</v>
      </c>
    </row>
    <row r="17" spans="1:9" ht="20.25">
      <c r="A17" s="39"/>
      <c r="B17" s="62"/>
      <c r="C17" s="227"/>
      <c r="D17" s="43">
        <v>0.9</v>
      </c>
      <c r="E17" s="43">
        <v>104700</v>
      </c>
      <c r="F17" s="43" t="s">
        <v>23</v>
      </c>
      <c r="G17" s="43">
        <f t="shared" si="0"/>
        <v>94230</v>
      </c>
    </row>
    <row r="18" spans="1:9" ht="20.25">
      <c r="A18" s="39"/>
      <c r="B18" s="62">
        <v>8</v>
      </c>
      <c r="C18" s="63" t="s">
        <v>17</v>
      </c>
      <c r="D18" s="43">
        <v>1</v>
      </c>
      <c r="E18" s="43">
        <v>96840</v>
      </c>
      <c r="F18" s="43" t="s">
        <v>23</v>
      </c>
      <c r="G18" s="43">
        <f t="shared" si="0"/>
        <v>96840</v>
      </c>
    </row>
    <row r="19" spans="1:9" ht="20.25">
      <c r="A19" s="39"/>
      <c r="B19" s="223">
        <v>9</v>
      </c>
      <c r="C19" s="223" t="s">
        <v>18</v>
      </c>
      <c r="D19" s="41">
        <v>0.5</v>
      </c>
      <c r="E19" s="43">
        <v>96840</v>
      </c>
      <c r="F19" s="43" t="s">
        <v>23</v>
      </c>
      <c r="G19" s="43">
        <f t="shared" si="0"/>
        <v>48420</v>
      </c>
    </row>
    <row r="20" spans="1:9" ht="20.25">
      <c r="A20" s="39"/>
      <c r="B20" s="224"/>
      <c r="C20" s="224"/>
      <c r="D20" s="115">
        <v>2.75</v>
      </c>
      <c r="E20" s="116">
        <v>104700</v>
      </c>
      <c r="F20" s="43" t="s">
        <v>23</v>
      </c>
      <c r="G20" s="43">
        <f t="shared" si="0"/>
        <v>287925</v>
      </c>
    </row>
    <row r="21" spans="1:9" ht="20.25">
      <c r="A21" s="39"/>
      <c r="B21" s="228">
        <v>10</v>
      </c>
      <c r="C21" s="226" t="s">
        <v>19</v>
      </c>
      <c r="D21" s="116">
        <v>1</v>
      </c>
      <c r="E21" s="116">
        <v>104700</v>
      </c>
      <c r="F21" s="43" t="s">
        <v>23</v>
      </c>
      <c r="G21" s="43">
        <f t="shared" si="0"/>
        <v>104700</v>
      </c>
    </row>
    <row r="22" spans="1:9" ht="20.25">
      <c r="A22" s="39"/>
      <c r="B22" s="229"/>
      <c r="C22" s="227"/>
      <c r="D22" s="43">
        <v>1</v>
      </c>
      <c r="E22" s="43">
        <v>96840</v>
      </c>
      <c r="F22" s="43" t="s">
        <v>23</v>
      </c>
      <c r="G22" s="43">
        <f t="shared" si="0"/>
        <v>96840</v>
      </c>
    </row>
    <row r="23" spans="1:9" ht="20.25">
      <c r="A23" s="39"/>
      <c r="B23" s="62">
        <v>11</v>
      </c>
      <c r="C23" s="63" t="s">
        <v>20</v>
      </c>
      <c r="D23" s="43">
        <v>1</v>
      </c>
      <c r="E23" s="116">
        <v>104700</v>
      </c>
      <c r="F23" s="43" t="s">
        <v>23</v>
      </c>
      <c r="G23" s="43">
        <f t="shared" si="0"/>
        <v>104700</v>
      </c>
    </row>
    <row r="24" spans="1:9" ht="20.25">
      <c r="A24" s="39"/>
      <c r="B24" s="62"/>
      <c r="C24" s="226" t="s">
        <v>90</v>
      </c>
      <c r="D24" s="43">
        <v>0.5</v>
      </c>
      <c r="E24" s="116">
        <v>104700</v>
      </c>
      <c r="F24" s="43" t="s">
        <v>23</v>
      </c>
      <c r="G24" s="43">
        <f t="shared" si="0"/>
        <v>52350</v>
      </c>
    </row>
    <row r="25" spans="1:9" ht="20.25">
      <c r="A25" s="39"/>
      <c r="B25" s="62">
        <v>12</v>
      </c>
      <c r="C25" s="227"/>
      <c r="D25" s="43">
        <v>0.5</v>
      </c>
      <c r="E25" s="116">
        <v>104700</v>
      </c>
      <c r="F25" s="43" t="s">
        <v>23</v>
      </c>
      <c r="G25" s="43">
        <f t="shared" si="0"/>
        <v>52350</v>
      </c>
    </row>
    <row r="26" spans="1:9" ht="20.25">
      <c r="A26" s="39"/>
      <c r="B26" s="62"/>
      <c r="C26" s="226" t="s">
        <v>22</v>
      </c>
      <c r="D26" s="41">
        <v>0.25</v>
      </c>
      <c r="E26" s="116">
        <v>104700</v>
      </c>
      <c r="F26" s="43" t="s">
        <v>23</v>
      </c>
      <c r="G26" s="43">
        <f t="shared" si="0"/>
        <v>26175</v>
      </c>
    </row>
    <row r="27" spans="1:9" ht="20.25">
      <c r="A27" s="39"/>
      <c r="B27" s="62">
        <v>13</v>
      </c>
      <c r="C27" s="227"/>
      <c r="D27" s="41">
        <v>0.75</v>
      </c>
      <c r="E27" s="116">
        <v>104700</v>
      </c>
      <c r="F27" s="43" t="s">
        <v>23</v>
      </c>
      <c r="G27" s="43">
        <f t="shared" si="0"/>
        <v>78525</v>
      </c>
      <c r="H27" s="134">
        <v>2022</v>
      </c>
      <c r="I27" s="172">
        <v>26554800</v>
      </c>
    </row>
    <row r="28" spans="1:9" ht="20.25">
      <c r="A28" s="39"/>
      <c r="B28" s="228">
        <v>14</v>
      </c>
      <c r="C28" s="226" t="s">
        <v>35</v>
      </c>
      <c r="D28" s="41">
        <v>0.5</v>
      </c>
      <c r="E28" s="43">
        <v>96840</v>
      </c>
      <c r="F28" s="43" t="s">
        <v>23</v>
      </c>
      <c r="G28" s="43">
        <f t="shared" si="0"/>
        <v>48420</v>
      </c>
    </row>
    <row r="29" spans="1:9" ht="20.25">
      <c r="A29" s="39"/>
      <c r="B29" s="229"/>
      <c r="C29" s="227"/>
      <c r="D29" s="41">
        <v>0.5</v>
      </c>
      <c r="E29" s="116">
        <v>104700</v>
      </c>
      <c r="F29" s="43" t="s">
        <v>23</v>
      </c>
      <c r="G29" s="43">
        <f t="shared" si="0"/>
        <v>52350</v>
      </c>
    </row>
    <row r="30" spans="1:9" ht="20.25">
      <c r="A30" s="39"/>
      <c r="B30" s="173"/>
      <c r="C30" s="63" t="s">
        <v>21</v>
      </c>
      <c r="D30" s="41">
        <v>0.36</v>
      </c>
      <c r="E30" s="116">
        <v>104700</v>
      </c>
      <c r="F30" s="43" t="s">
        <v>23</v>
      </c>
      <c r="G30" s="43">
        <f t="shared" si="0"/>
        <v>37692</v>
      </c>
    </row>
    <row r="31" spans="1:9" ht="20.25">
      <c r="A31" s="39"/>
      <c r="B31" s="62">
        <v>16</v>
      </c>
      <c r="C31" s="63" t="s">
        <v>21</v>
      </c>
      <c r="D31" s="41">
        <v>2</v>
      </c>
      <c r="E31" s="43">
        <v>96840</v>
      </c>
      <c r="F31" s="43" t="s">
        <v>23</v>
      </c>
      <c r="G31" s="43">
        <f t="shared" si="0"/>
        <v>193680</v>
      </c>
    </row>
    <row r="32" spans="1:9" ht="20.25">
      <c r="A32" s="39"/>
      <c r="B32" s="207" t="s">
        <v>11</v>
      </c>
      <c r="C32" s="207"/>
      <c r="D32" s="174">
        <f>SUM(D10:D31)</f>
        <v>23.61</v>
      </c>
      <c r="E32" s="175"/>
      <c r="F32" s="137"/>
      <c r="G32" s="137">
        <f>SUM(G10:G31)</f>
        <v>2436541</v>
      </c>
      <c r="H32" s="134">
        <v>2023</v>
      </c>
      <c r="I32" s="172">
        <f>G32*12</f>
        <v>29238492</v>
      </c>
    </row>
    <row r="33" spans="1:10">
      <c r="G33" s="38">
        <v>2212900</v>
      </c>
    </row>
    <row r="34" spans="1:10">
      <c r="D34" s="38">
        <v>23.34</v>
      </c>
      <c r="G34" s="133"/>
    </row>
    <row r="35" spans="1:10">
      <c r="G35" s="176">
        <f>G34*12</f>
        <v>0</v>
      </c>
    </row>
    <row r="36" spans="1:10">
      <c r="D36" s="159">
        <f>D32-D34</f>
        <v>0.26999999999999957</v>
      </c>
    </row>
    <row r="41" spans="1:10" ht="54" customHeight="1">
      <c r="B41" s="199" t="s">
        <v>176</v>
      </c>
      <c r="C41" s="199"/>
      <c r="D41" s="199"/>
      <c r="E41" s="199"/>
      <c r="F41" s="199"/>
      <c r="G41" s="199"/>
      <c r="H41" s="162"/>
      <c r="I41" s="162"/>
      <c r="J41" s="162"/>
    </row>
    <row r="43" spans="1:10" ht="20.25">
      <c r="A43" s="39"/>
      <c r="B43" s="225" t="s">
        <v>27</v>
      </c>
      <c r="C43" s="225"/>
      <c r="D43" s="39"/>
      <c r="E43" s="39"/>
      <c r="F43" s="39"/>
      <c r="G43" s="39"/>
    </row>
    <row r="44" spans="1:10" ht="63">
      <c r="A44" s="39"/>
      <c r="B44" s="70" t="s">
        <v>0</v>
      </c>
      <c r="C44" s="71" t="s">
        <v>1</v>
      </c>
      <c r="D44" s="72" t="s">
        <v>141</v>
      </c>
      <c r="E44" s="73" t="s">
        <v>142</v>
      </c>
      <c r="F44" s="74" t="s">
        <v>143</v>
      </c>
      <c r="G44" s="73" t="s">
        <v>144</v>
      </c>
    </row>
    <row r="45" spans="1:10" ht="20.25">
      <c r="A45" s="39"/>
      <c r="B45" s="62">
        <v>1</v>
      </c>
      <c r="C45" s="63" t="s">
        <v>13</v>
      </c>
      <c r="D45" s="126">
        <v>1</v>
      </c>
      <c r="E45" s="43">
        <v>110000</v>
      </c>
      <c r="F45" s="43" t="s">
        <v>23</v>
      </c>
      <c r="G45" s="43">
        <f t="shared" ref="G45:G52" si="1">D45*E45</f>
        <v>110000</v>
      </c>
    </row>
    <row r="46" spans="1:10" ht="20.25">
      <c r="A46" s="39"/>
      <c r="B46" s="62">
        <v>2</v>
      </c>
      <c r="C46" s="63" t="s">
        <v>15</v>
      </c>
      <c r="D46" s="126">
        <v>1</v>
      </c>
      <c r="E46" s="116">
        <v>104700</v>
      </c>
      <c r="F46" s="43" t="s">
        <v>23</v>
      </c>
      <c r="G46" s="43">
        <f t="shared" si="1"/>
        <v>104700</v>
      </c>
    </row>
    <row r="47" spans="1:10" ht="20.25">
      <c r="A47" s="39"/>
      <c r="B47" s="62"/>
      <c r="C47" s="63" t="s">
        <v>147</v>
      </c>
      <c r="D47" s="43">
        <v>0.5</v>
      </c>
      <c r="E47" s="116">
        <v>104700</v>
      </c>
      <c r="F47" s="43"/>
      <c r="G47" s="43">
        <f t="shared" si="1"/>
        <v>52350</v>
      </c>
    </row>
    <row r="48" spans="1:10" ht="20.25">
      <c r="A48" s="39"/>
      <c r="B48" s="62">
        <v>3</v>
      </c>
      <c r="C48" s="63" t="s">
        <v>16</v>
      </c>
      <c r="D48" s="126">
        <v>1</v>
      </c>
      <c r="E48" s="116">
        <v>96840</v>
      </c>
      <c r="F48" s="43" t="s">
        <v>23</v>
      </c>
      <c r="G48" s="43">
        <f t="shared" si="1"/>
        <v>96840</v>
      </c>
    </row>
    <row r="49" spans="1:9" ht="20.25">
      <c r="A49" s="39"/>
      <c r="B49" s="62">
        <v>4</v>
      </c>
      <c r="C49" s="63" t="s">
        <v>28</v>
      </c>
      <c r="D49" s="126">
        <v>1</v>
      </c>
      <c r="E49" s="116">
        <v>104700</v>
      </c>
      <c r="F49" s="43" t="s">
        <v>23</v>
      </c>
      <c r="G49" s="43">
        <f t="shared" si="1"/>
        <v>104700</v>
      </c>
      <c r="H49" s="38">
        <v>2022</v>
      </c>
      <c r="I49" s="38">
        <v>6579600</v>
      </c>
    </row>
    <row r="50" spans="1:9" ht="20.25">
      <c r="A50" s="39"/>
      <c r="B50" s="123">
        <v>5</v>
      </c>
      <c r="C50" s="64" t="s">
        <v>29</v>
      </c>
      <c r="D50" s="124">
        <v>1</v>
      </c>
      <c r="E50" s="116">
        <v>96840</v>
      </c>
      <c r="F50" s="43" t="s">
        <v>23</v>
      </c>
      <c r="G50" s="43">
        <f t="shared" si="1"/>
        <v>96840</v>
      </c>
    </row>
    <row r="51" spans="1:9" ht="20.25">
      <c r="A51" s="39"/>
      <c r="B51" s="123"/>
      <c r="C51" s="64" t="s">
        <v>157</v>
      </c>
      <c r="D51" s="116">
        <v>0.5</v>
      </c>
      <c r="E51" s="116">
        <v>104700</v>
      </c>
      <c r="F51" s="43"/>
      <c r="G51" s="43">
        <f t="shared" si="1"/>
        <v>52350</v>
      </c>
    </row>
    <row r="52" spans="1:9" ht="20.25">
      <c r="A52" s="39"/>
      <c r="B52" s="62">
        <v>6</v>
      </c>
      <c r="C52" s="134" t="s">
        <v>21</v>
      </c>
      <c r="D52" s="135">
        <v>1</v>
      </c>
      <c r="E52" s="116">
        <v>104700</v>
      </c>
      <c r="F52" s="43" t="s">
        <v>23</v>
      </c>
      <c r="G52" s="135">
        <f t="shared" si="1"/>
        <v>104700</v>
      </c>
      <c r="H52" s="38">
        <v>2023</v>
      </c>
      <c r="I52" s="133">
        <f>G53*12</f>
        <v>8669760</v>
      </c>
    </row>
    <row r="53" spans="1:9" ht="20.25">
      <c r="A53" s="39"/>
      <c r="B53" s="207" t="s">
        <v>11</v>
      </c>
      <c r="C53" s="207"/>
      <c r="D53" s="137">
        <f>SUM(D45:D52)</f>
        <v>7</v>
      </c>
      <c r="E53" s="137">
        <f>SUM(E45:E52)</f>
        <v>827180</v>
      </c>
      <c r="F53" s="137"/>
      <c r="G53" s="137">
        <f t="shared" ref="G53" si="2">SUM(G45:G52)</f>
        <v>722480</v>
      </c>
    </row>
    <row r="54" spans="1:9" ht="20.25">
      <c r="A54" s="39"/>
    </row>
    <row r="55" spans="1:9" ht="20.25">
      <c r="A55" s="39"/>
    </row>
    <row r="56" spans="1:9" ht="20.25">
      <c r="A56" s="39"/>
    </row>
    <row r="57" spans="1:9" ht="20.25">
      <c r="A57" s="39"/>
    </row>
    <row r="58" spans="1:9" ht="20.25">
      <c r="A58" s="39"/>
    </row>
    <row r="59" spans="1:9" ht="20.25">
      <c r="A59" s="39"/>
    </row>
    <row r="60" spans="1:9" ht="20.25">
      <c r="A60" s="39"/>
    </row>
    <row r="61" spans="1:9" ht="20.25">
      <c r="A61" s="39"/>
    </row>
    <row r="62" spans="1:9" ht="20.25">
      <c r="A62" s="39"/>
    </row>
    <row r="63" spans="1:9" ht="20.25">
      <c r="A63" s="39"/>
    </row>
    <row r="64" spans="1:9" ht="20.25">
      <c r="A64" s="39"/>
    </row>
    <row r="65" spans="1:10" ht="20.25">
      <c r="A65" s="39"/>
    </row>
    <row r="66" spans="1:10" ht="20.25">
      <c r="A66" s="39"/>
    </row>
    <row r="67" spans="1:10" ht="20.25">
      <c r="A67" s="39"/>
    </row>
    <row r="68" spans="1:10" ht="20.25">
      <c r="A68" s="39"/>
    </row>
    <row r="69" spans="1:10" ht="20.25">
      <c r="A69" s="39"/>
    </row>
    <row r="70" spans="1:10" ht="20.25">
      <c r="A70" s="39"/>
    </row>
    <row r="71" spans="1:10" ht="20.25">
      <c r="A71" s="39"/>
    </row>
    <row r="72" spans="1:10" ht="20.25">
      <c r="A72" s="39"/>
    </row>
    <row r="73" spans="1:10" ht="20.25">
      <c r="A73" s="39"/>
    </row>
    <row r="74" spans="1:10" ht="20.25">
      <c r="A74" s="39"/>
    </row>
    <row r="75" spans="1:10" ht="20.25">
      <c r="A75" s="39"/>
    </row>
    <row r="76" spans="1:10" ht="20.25">
      <c r="A76" s="39"/>
    </row>
    <row r="77" spans="1:10" ht="20.25">
      <c r="A77" s="39"/>
    </row>
    <row r="78" spans="1:10" ht="20.25">
      <c r="A78" s="39"/>
    </row>
    <row r="79" spans="1:10" ht="20.25">
      <c r="A79" s="39"/>
    </row>
    <row r="80" spans="1:10" ht="52.5" customHeight="1">
      <c r="B80" s="199" t="s">
        <v>177</v>
      </c>
      <c r="C80" s="199"/>
      <c r="D80" s="199"/>
      <c r="E80" s="199"/>
      <c r="F80" s="199"/>
      <c r="G80" s="199"/>
      <c r="H80" s="177"/>
      <c r="I80" s="177"/>
      <c r="J80" s="177"/>
    </row>
    <row r="82" spans="1:9" ht="20.25">
      <c r="B82" s="205"/>
      <c r="C82" s="188"/>
      <c r="D82" s="188"/>
      <c r="E82" s="188"/>
      <c r="F82" s="188"/>
      <c r="G82" s="188"/>
    </row>
    <row r="83" spans="1:9" ht="20.25">
      <c r="A83" s="39"/>
      <c r="B83" s="220" t="s">
        <v>92</v>
      </c>
      <c r="C83" s="220"/>
      <c r="D83" s="39"/>
      <c r="E83" s="39"/>
      <c r="F83" s="39"/>
      <c r="G83" s="39"/>
    </row>
    <row r="84" spans="1:9" ht="63">
      <c r="A84" s="39"/>
      <c r="B84" s="70" t="s">
        <v>0</v>
      </c>
      <c r="C84" s="71" t="s">
        <v>1</v>
      </c>
      <c r="D84" s="72" t="s">
        <v>141</v>
      </c>
      <c r="E84" s="73" t="s">
        <v>142</v>
      </c>
      <c r="F84" s="74" t="s">
        <v>143</v>
      </c>
      <c r="G84" s="73" t="s">
        <v>144</v>
      </c>
    </row>
    <row r="85" spans="1:9" ht="20.25">
      <c r="A85" s="39"/>
      <c r="B85" s="62">
        <v>1</v>
      </c>
      <c r="C85" s="63" t="s">
        <v>13</v>
      </c>
      <c r="D85" s="126">
        <v>1</v>
      </c>
      <c r="E85" s="43">
        <v>110000</v>
      </c>
      <c r="F85" s="43" t="s">
        <v>23</v>
      </c>
      <c r="G85" s="43">
        <f t="shared" ref="G85:G91" si="3">D85*E85</f>
        <v>110000</v>
      </c>
    </row>
    <row r="86" spans="1:9" ht="20.25">
      <c r="A86" s="39"/>
      <c r="B86" s="62">
        <v>2</v>
      </c>
      <c r="C86" s="63" t="s">
        <v>15</v>
      </c>
      <c r="D86" s="126">
        <v>1</v>
      </c>
      <c r="E86" s="43">
        <v>104700</v>
      </c>
      <c r="F86" s="43" t="s">
        <v>23</v>
      </c>
      <c r="G86" s="43">
        <f t="shared" si="3"/>
        <v>104700</v>
      </c>
      <c r="H86" s="38">
        <v>5479800</v>
      </c>
      <c r="I86" s="38">
        <v>2022</v>
      </c>
    </row>
    <row r="87" spans="1:9" ht="20.25">
      <c r="A87" s="39"/>
      <c r="B87" s="62">
        <v>3</v>
      </c>
      <c r="C87" s="63" t="s">
        <v>16</v>
      </c>
      <c r="D87" s="126">
        <v>1</v>
      </c>
      <c r="E87" s="43">
        <v>104700</v>
      </c>
      <c r="F87" s="43" t="s">
        <v>23</v>
      </c>
      <c r="G87" s="43">
        <f t="shared" si="3"/>
        <v>104700</v>
      </c>
    </row>
    <row r="88" spans="1:9" ht="20.25">
      <c r="A88" s="39"/>
      <c r="B88" s="62">
        <v>4</v>
      </c>
      <c r="C88" s="63" t="s">
        <v>29</v>
      </c>
      <c r="D88" s="43">
        <v>0.5</v>
      </c>
      <c r="E88" s="43">
        <v>104700</v>
      </c>
      <c r="F88" s="43" t="s">
        <v>23</v>
      </c>
      <c r="G88" s="43">
        <f t="shared" si="3"/>
        <v>52350</v>
      </c>
      <c r="H88" s="133">
        <f>G92*12</f>
        <v>6879480</v>
      </c>
      <c r="I88" s="38">
        <v>2023</v>
      </c>
    </row>
    <row r="89" spans="1:9" ht="20.25">
      <c r="A89" s="39"/>
      <c r="B89" s="62"/>
      <c r="C89" s="63" t="s">
        <v>158</v>
      </c>
      <c r="D89" s="43">
        <v>0.5</v>
      </c>
      <c r="E89" s="43">
        <v>104700</v>
      </c>
      <c r="F89" s="43"/>
      <c r="G89" s="43">
        <f t="shared" si="3"/>
        <v>52350</v>
      </c>
    </row>
    <row r="90" spans="1:9" ht="20.25">
      <c r="A90" s="39"/>
      <c r="B90" s="123">
        <v>5</v>
      </c>
      <c r="C90" s="64" t="s">
        <v>30</v>
      </c>
      <c r="D90" s="116">
        <v>0.5</v>
      </c>
      <c r="E90" s="43">
        <v>104700</v>
      </c>
      <c r="F90" s="43" t="s">
        <v>23</v>
      </c>
      <c r="G90" s="43">
        <f t="shared" si="3"/>
        <v>52350</v>
      </c>
    </row>
    <row r="91" spans="1:9" ht="20.25">
      <c r="A91" s="39"/>
      <c r="B91" s="62">
        <v>6</v>
      </c>
      <c r="C91" s="134" t="s">
        <v>21</v>
      </c>
      <c r="D91" s="135">
        <v>1</v>
      </c>
      <c r="E91" s="135">
        <v>96840</v>
      </c>
      <c r="F91" s="43" t="s">
        <v>23</v>
      </c>
      <c r="G91" s="135">
        <f t="shared" si="3"/>
        <v>96840</v>
      </c>
    </row>
    <row r="92" spans="1:9" ht="20.25">
      <c r="A92" s="39"/>
      <c r="B92" s="207" t="s">
        <v>11</v>
      </c>
      <c r="C92" s="207"/>
      <c r="D92" s="149">
        <f>SUM(D85:D91)</f>
        <v>5.5</v>
      </c>
      <c r="E92" s="136"/>
      <c r="F92" s="137"/>
      <c r="G92" s="137">
        <f>SUM(G85:G91)</f>
        <v>573290</v>
      </c>
    </row>
    <row r="101" spans="1:7" ht="20.25">
      <c r="B101" s="205"/>
      <c r="C101" s="188"/>
      <c r="D101" s="188"/>
      <c r="E101" s="188"/>
      <c r="F101" s="188"/>
      <c r="G101" s="188"/>
    </row>
    <row r="102" spans="1:7" ht="20.25">
      <c r="A102" s="39"/>
      <c r="B102" s="39"/>
      <c r="C102" s="39"/>
      <c r="D102" s="39"/>
      <c r="E102" s="39"/>
      <c r="F102" s="39"/>
      <c r="G102" s="39"/>
    </row>
    <row r="103" spans="1:7" ht="20.25">
      <c r="A103" s="39"/>
      <c r="B103" s="193"/>
      <c r="C103" s="193"/>
      <c r="D103" s="130"/>
      <c r="E103" s="130"/>
      <c r="F103" s="130"/>
      <c r="G103" s="130"/>
    </row>
    <row r="104" spans="1:7" ht="20.25">
      <c r="A104" s="39"/>
      <c r="B104" s="193"/>
      <c r="C104" s="193"/>
      <c r="D104" s="130"/>
      <c r="E104" s="130"/>
      <c r="F104" s="130"/>
      <c r="G104" s="130"/>
    </row>
    <row r="105" spans="1:7" ht="20.25">
      <c r="A105" s="39"/>
      <c r="B105" s="193"/>
      <c r="C105" s="193"/>
      <c r="D105" s="130"/>
      <c r="E105" s="130"/>
      <c r="F105" s="130"/>
      <c r="G105" s="130"/>
    </row>
    <row r="106" spans="1:7" ht="20.25">
      <c r="A106" s="39"/>
      <c r="B106" s="130"/>
      <c r="C106" s="112"/>
      <c r="D106" s="131"/>
      <c r="E106" s="132"/>
      <c r="F106" s="132"/>
      <c r="G106" s="132"/>
    </row>
    <row r="107" spans="1:7" ht="20.25">
      <c r="A107" s="39"/>
      <c r="B107" s="130"/>
      <c r="C107" s="129"/>
      <c r="D107" s="145"/>
      <c r="E107" s="145"/>
      <c r="F107" s="132"/>
      <c r="G107" s="145"/>
    </row>
    <row r="108" spans="1:7" ht="20.25">
      <c r="A108" s="39"/>
      <c r="B108" s="210"/>
      <c r="C108" s="210"/>
      <c r="D108" s="145"/>
      <c r="E108" s="146"/>
      <c r="F108" s="147"/>
      <c r="G108" s="147"/>
    </row>
    <row r="109" spans="1:7" ht="20.25">
      <c r="A109" s="39"/>
      <c r="B109" s="178"/>
      <c r="C109" s="178"/>
      <c r="D109" s="145"/>
      <c r="E109" s="146"/>
      <c r="F109" s="147"/>
      <c r="G109" s="147"/>
    </row>
    <row r="110" spans="1:7" ht="20.25">
      <c r="A110" s="39"/>
      <c r="B110" s="178"/>
      <c r="C110" s="178"/>
      <c r="D110" s="145"/>
      <c r="E110" s="146"/>
      <c r="F110" s="147"/>
      <c r="G110" s="147"/>
    </row>
    <row r="111" spans="1:7" ht="20.25">
      <c r="A111" s="39"/>
      <c r="B111" s="178"/>
      <c r="C111" s="178"/>
      <c r="D111" s="145"/>
      <c r="E111" s="146"/>
      <c r="F111" s="147"/>
      <c r="G111" s="147"/>
    </row>
    <row r="112" spans="1:7" ht="20.25">
      <c r="A112" s="39"/>
      <c r="B112" s="178"/>
      <c r="C112" s="178"/>
      <c r="D112" s="145"/>
      <c r="E112" s="146"/>
      <c r="F112" s="147"/>
      <c r="G112" s="147"/>
    </row>
    <row r="113" spans="1:10" ht="20.25">
      <c r="A113" s="39"/>
      <c r="B113" s="178"/>
      <c r="C113" s="178"/>
      <c r="D113" s="145"/>
      <c r="E113" s="146"/>
      <c r="F113" s="147"/>
      <c r="G113" s="147"/>
    </row>
    <row r="114" spans="1:10" ht="20.25">
      <c r="A114" s="39"/>
      <c r="B114" s="178"/>
      <c r="C114" s="178"/>
      <c r="D114" s="145"/>
      <c r="E114" s="146"/>
      <c r="F114" s="147"/>
      <c r="G114" s="147"/>
    </row>
    <row r="115" spans="1:10" ht="20.25">
      <c r="A115" s="39"/>
      <c r="B115" s="178"/>
      <c r="C115" s="178"/>
      <c r="D115" s="145"/>
      <c r="E115" s="146"/>
      <c r="F115" s="147"/>
      <c r="G115" s="147"/>
    </row>
    <row r="116" spans="1:10" ht="20.25">
      <c r="A116" s="39"/>
      <c r="B116" s="178"/>
      <c r="C116" s="178"/>
      <c r="D116" s="145"/>
      <c r="E116" s="146"/>
      <c r="F116" s="147"/>
      <c r="G116" s="147"/>
    </row>
    <row r="119" spans="1:10" ht="48" customHeight="1">
      <c r="B119" s="199" t="s">
        <v>178</v>
      </c>
      <c r="C119" s="199"/>
      <c r="D119" s="199"/>
      <c r="E119" s="199"/>
      <c r="F119" s="199"/>
      <c r="G119" s="199"/>
      <c r="H119" s="162"/>
      <c r="I119" s="162"/>
      <c r="J119" s="162"/>
    </row>
    <row r="122" spans="1:10" ht="20.25">
      <c r="A122" s="39"/>
      <c r="B122" s="220" t="s">
        <v>37</v>
      </c>
      <c r="C122" s="220"/>
      <c r="D122" s="39"/>
      <c r="E122" s="39"/>
      <c r="F122" s="39"/>
      <c r="G122" s="39"/>
    </row>
    <row r="123" spans="1:10" ht="63">
      <c r="A123" s="39"/>
      <c r="B123" s="70" t="s">
        <v>0</v>
      </c>
      <c r="C123" s="71" t="s">
        <v>1</v>
      </c>
      <c r="D123" s="72" t="s">
        <v>141</v>
      </c>
      <c r="E123" s="73" t="s">
        <v>142</v>
      </c>
      <c r="F123" s="74" t="s">
        <v>143</v>
      </c>
      <c r="G123" s="73" t="s">
        <v>144</v>
      </c>
    </row>
    <row r="124" spans="1:10" ht="20.25">
      <c r="A124" s="39"/>
      <c r="B124" s="62">
        <v>1</v>
      </c>
      <c r="C124" s="63" t="s">
        <v>13</v>
      </c>
      <c r="D124" s="126">
        <v>1</v>
      </c>
      <c r="E124" s="43">
        <v>160000</v>
      </c>
      <c r="F124" s="43" t="s">
        <v>23</v>
      </c>
      <c r="G124" s="43">
        <f t="shared" ref="G124:G137" si="4">D124*E124</f>
        <v>160000</v>
      </c>
    </row>
    <row r="125" spans="1:10" ht="20.25">
      <c r="A125" s="39"/>
      <c r="B125" s="62">
        <v>2</v>
      </c>
      <c r="C125" s="63" t="s">
        <v>14</v>
      </c>
      <c r="D125" s="126">
        <v>1</v>
      </c>
      <c r="E125" s="43">
        <v>110000</v>
      </c>
      <c r="F125" s="43" t="s">
        <v>23</v>
      </c>
      <c r="G125" s="43">
        <f t="shared" si="4"/>
        <v>110000</v>
      </c>
    </row>
    <row r="126" spans="1:10" ht="20.25">
      <c r="A126" s="39"/>
      <c r="B126" s="62">
        <v>3</v>
      </c>
      <c r="C126" s="63" t="s">
        <v>15</v>
      </c>
      <c r="D126" s="126">
        <v>1</v>
      </c>
      <c r="E126" s="43">
        <v>96840</v>
      </c>
      <c r="F126" s="43" t="s">
        <v>23</v>
      </c>
      <c r="G126" s="43">
        <f t="shared" si="4"/>
        <v>96840</v>
      </c>
    </row>
    <row r="127" spans="1:10" ht="20.25">
      <c r="A127" s="39"/>
      <c r="B127" s="62">
        <v>4</v>
      </c>
      <c r="C127" s="63" t="s">
        <v>38</v>
      </c>
      <c r="D127" s="126">
        <v>1</v>
      </c>
      <c r="E127" s="43">
        <v>96840</v>
      </c>
      <c r="F127" s="43" t="s">
        <v>23</v>
      </c>
      <c r="G127" s="43">
        <f t="shared" si="4"/>
        <v>96840</v>
      </c>
    </row>
    <row r="128" spans="1:10" ht="20.25">
      <c r="A128" s="39"/>
      <c r="B128" s="123">
        <v>5</v>
      </c>
      <c r="C128" s="64" t="s">
        <v>33</v>
      </c>
      <c r="D128" s="43">
        <v>1.5</v>
      </c>
      <c r="E128" s="43">
        <v>96840</v>
      </c>
      <c r="F128" s="43" t="s">
        <v>23</v>
      </c>
      <c r="G128" s="43">
        <f t="shared" si="4"/>
        <v>145260</v>
      </c>
    </row>
    <row r="129" spans="1:9" ht="20.25">
      <c r="A129" s="39"/>
      <c r="B129" s="123">
        <v>6</v>
      </c>
      <c r="C129" s="64" t="s">
        <v>39</v>
      </c>
      <c r="D129" s="126">
        <v>1</v>
      </c>
      <c r="E129" s="116">
        <v>104700</v>
      </c>
      <c r="F129" s="43" t="s">
        <v>23</v>
      </c>
      <c r="G129" s="43">
        <f t="shared" si="4"/>
        <v>104700</v>
      </c>
    </row>
    <row r="130" spans="1:9" ht="20.25">
      <c r="A130" s="39"/>
      <c r="B130" s="123">
        <v>7</v>
      </c>
      <c r="C130" s="64" t="s">
        <v>40</v>
      </c>
      <c r="D130" s="126">
        <v>1</v>
      </c>
      <c r="E130" s="116">
        <v>96840</v>
      </c>
      <c r="F130" s="43" t="s">
        <v>23</v>
      </c>
      <c r="G130" s="43">
        <f t="shared" si="4"/>
        <v>96840</v>
      </c>
    </row>
    <row r="131" spans="1:9" ht="20.25">
      <c r="A131" s="39"/>
      <c r="B131" s="123">
        <v>8</v>
      </c>
      <c r="C131" s="64" t="s">
        <v>41</v>
      </c>
      <c r="D131" s="126">
        <v>1</v>
      </c>
      <c r="E131" s="116">
        <v>104700</v>
      </c>
      <c r="F131" s="43" t="s">
        <v>23</v>
      </c>
      <c r="G131" s="43">
        <f t="shared" si="4"/>
        <v>104700</v>
      </c>
    </row>
    <row r="132" spans="1:9" ht="20.25">
      <c r="A132" s="39"/>
      <c r="B132" s="123">
        <v>9</v>
      </c>
      <c r="C132" s="64" t="s">
        <v>42</v>
      </c>
      <c r="D132" s="126">
        <v>1</v>
      </c>
      <c r="E132" s="116">
        <v>104700</v>
      </c>
      <c r="F132" s="43" t="s">
        <v>23</v>
      </c>
      <c r="G132" s="43">
        <f t="shared" si="4"/>
        <v>104700</v>
      </c>
    </row>
    <row r="133" spans="1:9" ht="20.25">
      <c r="A133" s="39"/>
      <c r="B133" s="123">
        <v>10</v>
      </c>
      <c r="C133" s="64" t="s">
        <v>43</v>
      </c>
      <c r="D133" s="43">
        <v>0.5</v>
      </c>
      <c r="E133" s="116">
        <v>96840</v>
      </c>
      <c r="F133" s="43" t="s">
        <v>23</v>
      </c>
      <c r="G133" s="43">
        <f t="shared" si="4"/>
        <v>48420</v>
      </c>
    </row>
    <row r="134" spans="1:9" ht="20.25">
      <c r="A134" s="39"/>
      <c r="B134" s="123">
        <v>11</v>
      </c>
      <c r="C134" s="64" t="s">
        <v>22</v>
      </c>
      <c r="D134" s="43">
        <v>0.5</v>
      </c>
      <c r="E134" s="116">
        <v>96840</v>
      </c>
      <c r="F134" s="43" t="s">
        <v>23</v>
      </c>
      <c r="G134" s="43">
        <f t="shared" si="4"/>
        <v>48420</v>
      </c>
    </row>
    <row r="135" spans="1:9" ht="20.25">
      <c r="A135" s="39"/>
      <c r="B135" s="123">
        <v>12</v>
      </c>
      <c r="C135" s="64" t="s">
        <v>35</v>
      </c>
      <c r="D135" s="135">
        <v>1</v>
      </c>
      <c r="E135" s="116">
        <v>110000</v>
      </c>
      <c r="F135" s="43" t="s">
        <v>23</v>
      </c>
      <c r="G135" s="43">
        <f t="shared" si="4"/>
        <v>110000</v>
      </c>
    </row>
    <row r="136" spans="1:9" ht="20.25">
      <c r="A136" s="39"/>
      <c r="B136" s="223">
        <v>13</v>
      </c>
      <c r="C136" s="221" t="s">
        <v>21</v>
      </c>
      <c r="D136" s="135">
        <v>0.75</v>
      </c>
      <c r="E136" s="116">
        <v>96840</v>
      </c>
      <c r="F136" s="43" t="s">
        <v>23</v>
      </c>
      <c r="G136" s="43">
        <f t="shared" si="4"/>
        <v>72630</v>
      </c>
      <c r="I136" s="38">
        <v>15788400</v>
      </c>
    </row>
    <row r="137" spans="1:9" ht="20.25">
      <c r="A137" s="39"/>
      <c r="B137" s="224"/>
      <c r="C137" s="222"/>
      <c r="D137" s="135">
        <v>1</v>
      </c>
      <c r="E137" s="135">
        <v>104700</v>
      </c>
      <c r="F137" s="43" t="s">
        <v>23</v>
      </c>
      <c r="G137" s="135">
        <f t="shared" si="4"/>
        <v>104700</v>
      </c>
    </row>
    <row r="138" spans="1:9" ht="20.25">
      <c r="A138" s="39"/>
      <c r="B138" s="62"/>
      <c r="C138" s="134"/>
      <c r="D138" s="134"/>
      <c r="E138" s="134"/>
      <c r="F138" s="134"/>
      <c r="G138" s="134"/>
      <c r="I138" s="133">
        <f>G139*12</f>
        <v>16848600</v>
      </c>
    </row>
    <row r="139" spans="1:9" ht="20.25">
      <c r="A139" s="39"/>
      <c r="B139" s="207" t="s">
        <v>11</v>
      </c>
      <c r="C139" s="207"/>
      <c r="D139" s="174">
        <f t="shared" ref="D139:F139" si="5">SUM(D124:D137)</f>
        <v>13.25</v>
      </c>
      <c r="E139" s="137">
        <f t="shared" si="5"/>
        <v>1476680</v>
      </c>
      <c r="F139" s="137">
        <f t="shared" si="5"/>
        <v>0</v>
      </c>
      <c r="G139" s="137">
        <f>SUM(G124:G137)</f>
        <v>1404050</v>
      </c>
    </row>
    <row r="157" spans="1:10" ht="49.5" customHeight="1">
      <c r="B157" s="199" t="s">
        <v>179</v>
      </c>
      <c r="C157" s="199"/>
      <c r="D157" s="199"/>
      <c r="E157" s="199"/>
      <c r="F157" s="199"/>
      <c r="G157" s="199"/>
      <c r="H157" s="162"/>
      <c r="I157" s="162"/>
      <c r="J157" s="162"/>
    </row>
    <row r="160" spans="1:10" ht="20.25">
      <c r="A160" s="39"/>
      <c r="B160" s="220" t="s">
        <v>31</v>
      </c>
      <c r="C160" s="220"/>
      <c r="D160" s="39"/>
      <c r="E160" s="39"/>
      <c r="F160" s="39"/>
      <c r="G160" s="39"/>
    </row>
    <row r="161" spans="1:11" ht="63">
      <c r="A161" s="39"/>
      <c r="B161" s="70" t="s">
        <v>0</v>
      </c>
      <c r="C161" s="71" t="s">
        <v>1</v>
      </c>
      <c r="D161" s="72" t="s">
        <v>141</v>
      </c>
      <c r="E161" s="73" t="s">
        <v>142</v>
      </c>
      <c r="F161" s="74" t="s">
        <v>143</v>
      </c>
      <c r="G161" s="73" t="s">
        <v>144</v>
      </c>
    </row>
    <row r="162" spans="1:11" ht="20.25">
      <c r="A162" s="39"/>
      <c r="B162" s="62">
        <v>1</v>
      </c>
      <c r="C162" s="63" t="s">
        <v>13</v>
      </c>
      <c r="D162" s="126">
        <v>1</v>
      </c>
      <c r="E162" s="43">
        <v>130000</v>
      </c>
      <c r="F162" s="43" t="s">
        <v>23</v>
      </c>
      <c r="G162" s="43">
        <f t="shared" ref="G162:G171" si="6">D162*E162</f>
        <v>130000</v>
      </c>
    </row>
    <row r="163" spans="1:11" ht="20.25">
      <c r="A163" s="39"/>
      <c r="B163" s="62">
        <v>2</v>
      </c>
      <c r="C163" s="63" t="s">
        <v>14</v>
      </c>
      <c r="D163" s="126">
        <v>1</v>
      </c>
      <c r="E163" s="43">
        <v>105000</v>
      </c>
      <c r="F163" s="43" t="s">
        <v>23</v>
      </c>
      <c r="G163" s="43">
        <f t="shared" si="6"/>
        <v>105000</v>
      </c>
    </row>
    <row r="164" spans="1:11" ht="20.25">
      <c r="A164" s="39"/>
      <c r="B164" s="62">
        <v>3</v>
      </c>
      <c r="C164" s="63" t="s">
        <v>15</v>
      </c>
      <c r="D164" s="126">
        <v>1</v>
      </c>
      <c r="E164" s="43">
        <v>104700</v>
      </c>
      <c r="F164" s="43" t="s">
        <v>23</v>
      </c>
      <c r="G164" s="43">
        <f t="shared" si="6"/>
        <v>104700</v>
      </c>
    </row>
    <row r="165" spans="1:11" ht="20.25">
      <c r="A165" s="39"/>
      <c r="B165" s="62">
        <v>4</v>
      </c>
      <c r="C165" s="63" t="s">
        <v>44</v>
      </c>
      <c r="D165" s="126">
        <v>1</v>
      </c>
      <c r="E165" s="43">
        <v>96840</v>
      </c>
      <c r="F165" s="43" t="s">
        <v>23</v>
      </c>
      <c r="G165" s="43">
        <f t="shared" si="6"/>
        <v>96840</v>
      </c>
      <c r="I165" s="38">
        <v>8599200</v>
      </c>
      <c r="K165" s="38">
        <v>2022</v>
      </c>
    </row>
    <row r="166" spans="1:11" ht="20.25">
      <c r="A166" s="39"/>
      <c r="B166" s="62"/>
      <c r="C166" s="63" t="s">
        <v>147</v>
      </c>
      <c r="D166" s="43">
        <v>0.5</v>
      </c>
      <c r="E166" s="43">
        <v>104700</v>
      </c>
      <c r="F166" s="43" t="s">
        <v>23</v>
      </c>
      <c r="G166" s="43">
        <f t="shared" si="6"/>
        <v>52350</v>
      </c>
    </row>
    <row r="167" spans="1:11" ht="20.25">
      <c r="A167" s="39"/>
      <c r="B167" s="62"/>
      <c r="C167" s="63" t="s">
        <v>150</v>
      </c>
      <c r="D167" s="43">
        <v>1</v>
      </c>
      <c r="E167" s="43">
        <v>104700</v>
      </c>
      <c r="F167" s="43" t="s">
        <v>23</v>
      </c>
      <c r="G167" s="43">
        <f t="shared" si="6"/>
        <v>104700</v>
      </c>
    </row>
    <row r="168" spans="1:11" ht="20.25">
      <c r="A168" s="39"/>
      <c r="B168" s="62"/>
      <c r="C168" s="63" t="s">
        <v>149</v>
      </c>
      <c r="D168" s="43">
        <v>0.5</v>
      </c>
      <c r="E168" s="43">
        <v>104700</v>
      </c>
      <c r="F168" s="43" t="s">
        <v>23</v>
      </c>
      <c r="G168" s="43">
        <f t="shared" si="6"/>
        <v>52350</v>
      </c>
    </row>
    <row r="169" spans="1:11" ht="20.25">
      <c r="A169" s="39"/>
      <c r="B169" s="123">
        <v>5</v>
      </c>
      <c r="C169" s="64" t="s">
        <v>33</v>
      </c>
      <c r="D169" s="43">
        <v>1</v>
      </c>
      <c r="E169" s="43">
        <v>104700</v>
      </c>
      <c r="F169" s="43" t="s">
        <v>23</v>
      </c>
      <c r="G169" s="43">
        <f t="shared" si="6"/>
        <v>104700</v>
      </c>
    </row>
    <row r="170" spans="1:11" ht="20.25">
      <c r="A170" s="39"/>
      <c r="B170" s="123">
        <v>6</v>
      </c>
      <c r="C170" s="64" t="s">
        <v>35</v>
      </c>
      <c r="D170" s="135">
        <v>1</v>
      </c>
      <c r="E170" s="116">
        <v>96840</v>
      </c>
      <c r="F170" s="43" t="s">
        <v>23</v>
      </c>
      <c r="G170" s="43">
        <f t="shared" si="6"/>
        <v>96840</v>
      </c>
      <c r="I170" s="133">
        <f>G172*12</f>
        <v>11912880</v>
      </c>
      <c r="K170" s="38">
        <v>2023</v>
      </c>
    </row>
    <row r="171" spans="1:11" ht="20.25">
      <c r="A171" s="39"/>
      <c r="B171" s="123">
        <v>7</v>
      </c>
      <c r="C171" s="134" t="s">
        <v>21</v>
      </c>
      <c r="D171" s="135">
        <v>1.5</v>
      </c>
      <c r="E171" s="116">
        <v>96840</v>
      </c>
      <c r="F171" s="43" t="s">
        <v>23</v>
      </c>
      <c r="G171" s="135">
        <f t="shared" si="6"/>
        <v>145260</v>
      </c>
    </row>
    <row r="172" spans="1:11" ht="20.25">
      <c r="A172" s="39"/>
      <c r="B172" s="192" t="s">
        <v>11</v>
      </c>
      <c r="C172" s="192"/>
      <c r="D172" s="179">
        <f t="shared" ref="D172:F172" si="7">SUM(D162:D171)</f>
        <v>9.5</v>
      </c>
      <c r="E172" s="179">
        <f t="shared" si="7"/>
        <v>1049020</v>
      </c>
      <c r="F172" s="179">
        <f t="shared" si="7"/>
        <v>0</v>
      </c>
      <c r="G172" s="179">
        <f>SUM(G162:G171)</f>
        <v>992740</v>
      </c>
    </row>
    <row r="173" spans="1:11" ht="20.25">
      <c r="A173" s="39"/>
    </row>
    <row r="174" spans="1:11" ht="20.25">
      <c r="A174" s="39"/>
    </row>
    <row r="175" spans="1:11" ht="20.25">
      <c r="A175" s="39"/>
    </row>
    <row r="176" spans="1:11" ht="20.25">
      <c r="A176" s="39"/>
    </row>
    <row r="177" spans="1:1" ht="20.25">
      <c r="A177" s="39"/>
    </row>
    <row r="178" spans="1:1" ht="20.25">
      <c r="A178" s="39"/>
    </row>
  </sheetData>
  <mergeCells count="31">
    <mergeCell ref="B5:G5"/>
    <mergeCell ref="B8:C8"/>
    <mergeCell ref="B53:C53"/>
    <mergeCell ref="B41:G41"/>
    <mergeCell ref="B43:C43"/>
    <mergeCell ref="B32:C32"/>
    <mergeCell ref="B19:B20"/>
    <mergeCell ref="C19:C20"/>
    <mergeCell ref="C21:C22"/>
    <mergeCell ref="B21:B22"/>
    <mergeCell ref="C28:C29"/>
    <mergeCell ref="B28:B29"/>
    <mergeCell ref="C26:C27"/>
    <mergeCell ref="C24:C25"/>
    <mergeCell ref="C16:C17"/>
    <mergeCell ref="B80:G80"/>
    <mergeCell ref="B101:G101"/>
    <mergeCell ref="B103:B105"/>
    <mergeCell ref="C103:C105"/>
    <mergeCell ref="B108:C108"/>
    <mergeCell ref="B82:G82"/>
    <mergeCell ref="B92:C92"/>
    <mergeCell ref="B83:C83"/>
    <mergeCell ref="B172:C172"/>
    <mergeCell ref="B157:G157"/>
    <mergeCell ref="B160:C160"/>
    <mergeCell ref="B119:G119"/>
    <mergeCell ref="B139:C139"/>
    <mergeCell ref="C136:C137"/>
    <mergeCell ref="B136:B137"/>
    <mergeCell ref="B122:C122"/>
  </mergeCells>
  <pageMargins left="0.2" right="0.21" top="0.53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K17" sqref="K17"/>
    </sheetView>
  </sheetViews>
  <sheetFormatPr defaultColWidth="9.140625" defaultRowHeight="15.75"/>
  <cols>
    <col min="1" max="1" width="6" style="44" customWidth="1"/>
    <col min="2" max="2" width="36.28515625" style="44" customWidth="1"/>
    <col min="3" max="3" width="10.7109375" style="44" customWidth="1"/>
    <col min="4" max="4" width="16.140625" style="44" customWidth="1"/>
    <col min="5" max="5" width="9.140625" style="44"/>
    <col min="6" max="6" width="20.85546875" style="44" customWidth="1"/>
    <col min="7" max="16384" width="9.140625" style="44"/>
  </cols>
  <sheetData>
    <row r="1" spans="1:6" ht="82.5" customHeight="1">
      <c r="A1" s="230" t="s">
        <v>180</v>
      </c>
      <c r="B1" s="231"/>
      <c r="C1" s="231"/>
      <c r="D1" s="231"/>
      <c r="E1" s="231"/>
      <c r="F1" s="231"/>
    </row>
    <row r="3" spans="1:6" ht="78.75">
      <c r="A3" s="51" t="s">
        <v>0</v>
      </c>
      <c r="B3" s="52" t="s">
        <v>1</v>
      </c>
      <c r="C3" s="53" t="s">
        <v>141</v>
      </c>
      <c r="D3" s="54" t="s">
        <v>142</v>
      </c>
      <c r="E3" s="55" t="s">
        <v>143</v>
      </c>
      <c r="F3" s="54" t="s">
        <v>144</v>
      </c>
    </row>
    <row r="4" spans="1:6" ht="17.25">
      <c r="A4" s="47">
        <v>1</v>
      </c>
      <c r="B4" s="48" t="s">
        <v>97</v>
      </c>
      <c r="C4" s="49">
        <v>1</v>
      </c>
      <c r="D4" s="47">
        <v>300000</v>
      </c>
      <c r="E4" s="50" t="s">
        <v>23</v>
      </c>
      <c r="F4" s="45">
        <f>D4*C4</f>
        <v>300000</v>
      </c>
    </row>
    <row r="5" spans="1:6" ht="17.25">
      <c r="A5" s="47">
        <v>2</v>
      </c>
      <c r="B5" s="48" t="s">
        <v>98</v>
      </c>
      <c r="C5" s="49">
        <v>1</v>
      </c>
      <c r="D5" s="47">
        <v>240000</v>
      </c>
      <c r="E5" s="50" t="s">
        <v>23</v>
      </c>
      <c r="F5" s="45">
        <f t="shared" ref="F5:F68" si="0">D5*C5</f>
        <v>240000</v>
      </c>
    </row>
    <row r="6" spans="1:6" ht="17.25">
      <c r="A6" s="47">
        <v>3</v>
      </c>
      <c r="B6" s="48" t="s">
        <v>99</v>
      </c>
      <c r="C6" s="49">
        <v>1</v>
      </c>
      <c r="D6" s="47">
        <v>210000</v>
      </c>
      <c r="E6" s="50" t="s">
        <v>23</v>
      </c>
      <c r="F6" s="45">
        <f t="shared" si="0"/>
        <v>210000</v>
      </c>
    </row>
    <row r="7" spans="1:6" ht="17.25">
      <c r="A7" s="47">
        <v>4</v>
      </c>
      <c r="B7" s="48" t="s">
        <v>154</v>
      </c>
      <c r="C7" s="49">
        <v>1</v>
      </c>
      <c r="D7" s="47">
        <v>138000</v>
      </c>
      <c r="E7" s="50" t="s">
        <v>23</v>
      </c>
      <c r="F7" s="45">
        <f t="shared" si="0"/>
        <v>138000</v>
      </c>
    </row>
    <row r="8" spans="1:6" ht="17.25">
      <c r="A8" s="47"/>
      <c r="B8" s="48" t="s">
        <v>155</v>
      </c>
      <c r="C8" s="49">
        <v>1</v>
      </c>
      <c r="D8" s="47">
        <v>11000</v>
      </c>
      <c r="E8" s="50" t="s">
        <v>23</v>
      </c>
      <c r="F8" s="45">
        <f t="shared" si="0"/>
        <v>11000</v>
      </c>
    </row>
    <row r="9" spans="1:6" ht="17.25">
      <c r="A9" s="47">
        <v>5</v>
      </c>
      <c r="B9" s="48" t="s">
        <v>156</v>
      </c>
      <c r="C9" s="49">
        <v>3</v>
      </c>
      <c r="D9" s="47">
        <v>104700</v>
      </c>
      <c r="E9" s="50" t="s">
        <v>23</v>
      </c>
      <c r="F9" s="45">
        <f t="shared" si="0"/>
        <v>314100</v>
      </c>
    </row>
    <row r="10" spans="1:6" ht="17.25">
      <c r="A10" s="47">
        <v>6</v>
      </c>
      <c r="B10" s="48" t="s">
        <v>100</v>
      </c>
      <c r="C10" s="49">
        <v>1</v>
      </c>
      <c r="D10" s="47">
        <v>96840</v>
      </c>
      <c r="E10" s="50" t="s">
        <v>23</v>
      </c>
      <c r="F10" s="45">
        <f t="shared" si="0"/>
        <v>96840</v>
      </c>
    </row>
    <row r="11" spans="1:6" ht="34.5">
      <c r="A11" s="47">
        <v>7</v>
      </c>
      <c r="B11" s="48" t="s">
        <v>101</v>
      </c>
      <c r="C11" s="49">
        <v>2</v>
      </c>
      <c r="D11" s="47">
        <v>138000</v>
      </c>
      <c r="E11" s="50" t="s">
        <v>23</v>
      </c>
      <c r="F11" s="45">
        <f t="shared" si="0"/>
        <v>276000</v>
      </c>
    </row>
    <row r="12" spans="1:6" ht="17.25">
      <c r="A12" s="47">
        <v>8</v>
      </c>
      <c r="B12" s="48" t="s">
        <v>102</v>
      </c>
      <c r="C12" s="49">
        <v>1</v>
      </c>
      <c r="D12" s="47">
        <v>104700</v>
      </c>
      <c r="E12" s="50" t="s">
        <v>23</v>
      </c>
      <c r="F12" s="45">
        <f t="shared" si="0"/>
        <v>104700</v>
      </c>
    </row>
    <row r="13" spans="1:6" ht="17.25">
      <c r="A13" s="47">
        <v>9</v>
      </c>
      <c r="B13" s="48" t="s">
        <v>103</v>
      </c>
      <c r="C13" s="49">
        <v>1</v>
      </c>
      <c r="D13" s="47">
        <v>96840</v>
      </c>
      <c r="E13" s="50" t="s">
        <v>23</v>
      </c>
      <c r="F13" s="45">
        <f t="shared" si="0"/>
        <v>96840</v>
      </c>
    </row>
    <row r="14" spans="1:6" ht="23.25" customHeight="1">
      <c r="A14" s="47">
        <v>10</v>
      </c>
      <c r="B14" s="48" t="s">
        <v>104</v>
      </c>
      <c r="C14" s="49">
        <v>2</v>
      </c>
      <c r="D14" s="47">
        <v>104700</v>
      </c>
      <c r="E14" s="50" t="s">
        <v>23</v>
      </c>
      <c r="F14" s="45">
        <f t="shared" si="0"/>
        <v>209400</v>
      </c>
    </row>
    <row r="15" spans="1:6" ht="17.25">
      <c r="A15" s="47">
        <v>11</v>
      </c>
      <c r="B15" s="48" t="s">
        <v>105</v>
      </c>
      <c r="C15" s="49">
        <v>2</v>
      </c>
      <c r="D15" s="47">
        <v>104700</v>
      </c>
      <c r="E15" s="50" t="s">
        <v>23</v>
      </c>
      <c r="F15" s="45">
        <f t="shared" si="0"/>
        <v>209400</v>
      </c>
    </row>
    <row r="16" spans="1:6" ht="17.25">
      <c r="A16" s="48">
        <v>12</v>
      </c>
      <c r="B16" s="48" t="s">
        <v>105</v>
      </c>
      <c r="C16" s="49">
        <v>1</v>
      </c>
      <c r="D16" s="47">
        <v>96840</v>
      </c>
      <c r="E16" s="50" t="s">
        <v>23</v>
      </c>
      <c r="F16" s="45">
        <f t="shared" si="0"/>
        <v>96840</v>
      </c>
    </row>
    <row r="17" spans="1:6" ht="17.25">
      <c r="A17" s="48">
        <v>13</v>
      </c>
      <c r="B17" s="48" t="s">
        <v>106</v>
      </c>
      <c r="C17" s="49">
        <v>1</v>
      </c>
      <c r="D17" s="47">
        <v>138000</v>
      </c>
      <c r="E17" s="50" t="s">
        <v>23</v>
      </c>
      <c r="F17" s="45">
        <f t="shared" si="0"/>
        <v>138000</v>
      </c>
    </row>
    <row r="18" spans="1:6" ht="17.25">
      <c r="A18" s="47">
        <v>14</v>
      </c>
      <c r="B18" s="48" t="s">
        <v>107</v>
      </c>
      <c r="C18" s="49">
        <v>2</v>
      </c>
      <c r="D18" s="47">
        <v>104700</v>
      </c>
      <c r="E18" s="50" t="s">
        <v>23</v>
      </c>
      <c r="F18" s="45">
        <f t="shared" si="0"/>
        <v>209400</v>
      </c>
    </row>
    <row r="19" spans="1:6" ht="17.25">
      <c r="A19" s="47">
        <v>15</v>
      </c>
      <c r="B19" s="48" t="s">
        <v>108</v>
      </c>
      <c r="C19" s="49">
        <v>2</v>
      </c>
      <c r="D19" s="47">
        <v>104700</v>
      </c>
      <c r="E19" s="50" t="s">
        <v>23</v>
      </c>
      <c r="F19" s="45">
        <f t="shared" si="0"/>
        <v>209400</v>
      </c>
    </row>
    <row r="20" spans="1:6" ht="17.25">
      <c r="A20" s="47">
        <v>16</v>
      </c>
      <c r="B20" s="48" t="s">
        <v>108</v>
      </c>
      <c r="C20" s="49">
        <v>1</v>
      </c>
      <c r="D20" s="47">
        <v>96840</v>
      </c>
      <c r="E20" s="50" t="s">
        <v>23</v>
      </c>
      <c r="F20" s="45">
        <f t="shared" si="0"/>
        <v>96840</v>
      </c>
    </row>
    <row r="21" spans="1:6" ht="17.25">
      <c r="A21" s="47">
        <v>17</v>
      </c>
      <c r="B21" s="48" t="s">
        <v>109</v>
      </c>
      <c r="C21" s="49">
        <v>1</v>
      </c>
      <c r="D21" s="47">
        <v>138000</v>
      </c>
      <c r="E21" s="50" t="s">
        <v>23</v>
      </c>
      <c r="F21" s="45">
        <f t="shared" si="0"/>
        <v>138000</v>
      </c>
    </row>
    <row r="22" spans="1:6" ht="17.25">
      <c r="A22" s="47"/>
      <c r="B22" s="48" t="s">
        <v>110</v>
      </c>
      <c r="C22" s="49">
        <v>1</v>
      </c>
      <c r="D22" s="47">
        <v>138000</v>
      </c>
      <c r="E22" s="50" t="s">
        <v>23</v>
      </c>
      <c r="F22" s="45">
        <f t="shared" si="0"/>
        <v>138000</v>
      </c>
    </row>
    <row r="23" spans="1:6" ht="17.25">
      <c r="A23" s="47">
        <v>18</v>
      </c>
      <c r="B23" s="48" t="s">
        <v>110</v>
      </c>
      <c r="C23" s="49">
        <v>1</v>
      </c>
      <c r="D23" s="47">
        <v>104700</v>
      </c>
      <c r="E23" s="50" t="s">
        <v>23</v>
      </c>
      <c r="F23" s="45">
        <f t="shared" si="0"/>
        <v>104700</v>
      </c>
    </row>
    <row r="24" spans="1:6" ht="17.25">
      <c r="A24" s="47">
        <v>19</v>
      </c>
      <c r="B24" s="48" t="s">
        <v>110</v>
      </c>
      <c r="C24" s="49">
        <v>1</v>
      </c>
      <c r="D24" s="47">
        <v>138000</v>
      </c>
      <c r="E24" s="50" t="s">
        <v>23</v>
      </c>
      <c r="F24" s="45">
        <f t="shared" si="0"/>
        <v>138000</v>
      </c>
    </row>
    <row r="25" spans="1:6" ht="34.5">
      <c r="A25" s="47">
        <v>20</v>
      </c>
      <c r="B25" s="48" t="s">
        <v>111</v>
      </c>
      <c r="C25" s="49">
        <v>3</v>
      </c>
      <c r="D25" s="47">
        <v>104700</v>
      </c>
      <c r="E25" s="50" t="s">
        <v>23</v>
      </c>
      <c r="F25" s="45">
        <f t="shared" si="0"/>
        <v>314100</v>
      </c>
    </row>
    <row r="26" spans="1:6" ht="34.5">
      <c r="A26" s="47">
        <v>21</v>
      </c>
      <c r="B26" s="48" t="s">
        <v>111</v>
      </c>
      <c r="C26" s="49">
        <v>2</v>
      </c>
      <c r="D26" s="47">
        <v>96840</v>
      </c>
      <c r="E26" s="50" t="s">
        <v>23</v>
      </c>
      <c r="F26" s="45">
        <f t="shared" si="0"/>
        <v>193680</v>
      </c>
    </row>
    <row r="27" spans="1:6" ht="17.25">
      <c r="A27" s="47">
        <v>22</v>
      </c>
      <c r="B27" s="48" t="s">
        <v>112</v>
      </c>
      <c r="C27" s="49">
        <v>1</v>
      </c>
      <c r="D27" s="47">
        <v>96840</v>
      </c>
      <c r="E27" s="50" t="s">
        <v>23</v>
      </c>
      <c r="F27" s="45">
        <f t="shared" si="0"/>
        <v>96840</v>
      </c>
    </row>
    <row r="28" spans="1:6" ht="17.25">
      <c r="A28" s="47">
        <v>23</v>
      </c>
      <c r="B28" s="48" t="s">
        <v>113</v>
      </c>
      <c r="C28" s="49">
        <v>1</v>
      </c>
      <c r="D28" s="47">
        <v>96840</v>
      </c>
      <c r="E28" s="50" t="s">
        <v>23</v>
      </c>
      <c r="F28" s="45">
        <f t="shared" si="0"/>
        <v>96840</v>
      </c>
    </row>
    <row r="29" spans="1:6" ht="17.25">
      <c r="A29" s="47">
        <v>24</v>
      </c>
      <c r="B29" s="48" t="s">
        <v>114</v>
      </c>
      <c r="C29" s="49">
        <v>1</v>
      </c>
      <c r="D29" s="47">
        <v>96840</v>
      </c>
      <c r="E29" s="50" t="s">
        <v>23</v>
      </c>
      <c r="F29" s="45">
        <f t="shared" si="0"/>
        <v>96840</v>
      </c>
    </row>
    <row r="30" spans="1:6" ht="34.5">
      <c r="A30" s="47">
        <v>25</v>
      </c>
      <c r="B30" s="48" t="s">
        <v>115</v>
      </c>
      <c r="C30" s="49">
        <v>1</v>
      </c>
      <c r="D30" s="47">
        <v>104700</v>
      </c>
      <c r="E30" s="50" t="s">
        <v>23</v>
      </c>
      <c r="F30" s="45">
        <f t="shared" si="0"/>
        <v>104700</v>
      </c>
    </row>
    <row r="31" spans="1:6" ht="34.5">
      <c r="A31" s="47">
        <v>26</v>
      </c>
      <c r="B31" s="48" t="s">
        <v>115</v>
      </c>
      <c r="C31" s="49">
        <v>1</v>
      </c>
      <c r="D31" s="47">
        <v>96840</v>
      </c>
      <c r="E31" s="50" t="s">
        <v>23</v>
      </c>
      <c r="F31" s="45">
        <f t="shared" si="0"/>
        <v>96840</v>
      </c>
    </row>
    <row r="32" spans="1:6" ht="17.25">
      <c r="A32" s="47">
        <v>27</v>
      </c>
      <c r="B32" s="48" t="s">
        <v>116</v>
      </c>
      <c r="C32" s="49">
        <v>1</v>
      </c>
      <c r="D32" s="47">
        <v>96840</v>
      </c>
      <c r="E32" s="50" t="s">
        <v>23</v>
      </c>
      <c r="F32" s="45">
        <f t="shared" si="0"/>
        <v>96840</v>
      </c>
    </row>
    <row r="33" spans="1:6" ht="17.25">
      <c r="A33" s="47">
        <v>28</v>
      </c>
      <c r="B33" s="48" t="s">
        <v>117</v>
      </c>
      <c r="C33" s="49">
        <v>1</v>
      </c>
      <c r="D33" s="47">
        <v>104700</v>
      </c>
      <c r="E33" s="50" t="s">
        <v>23</v>
      </c>
      <c r="F33" s="45">
        <f t="shared" si="0"/>
        <v>104700</v>
      </c>
    </row>
    <row r="34" spans="1:6" ht="17.25">
      <c r="A34" s="47">
        <v>29</v>
      </c>
      <c r="B34" s="48" t="s">
        <v>117</v>
      </c>
      <c r="C34" s="49">
        <v>1</v>
      </c>
      <c r="D34" s="47">
        <v>96840</v>
      </c>
      <c r="E34" s="50" t="s">
        <v>23</v>
      </c>
      <c r="F34" s="45">
        <f t="shared" si="0"/>
        <v>96840</v>
      </c>
    </row>
    <row r="35" spans="1:6" ht="34.5">
      <c r="A35" s="47">
        <v>30</v>
      </c>
      <c r="B35" s="48" t="s">
        <v>118</v>
      </c>
      <c r="C35" s="49">
        <v>1</v>
      </c>
      <c r="D35" s="47">
        <v>104700</v>
      </c>
      <c r="E35" s="50" t="s">
        <v>23</v>
      </c>
      <c r="F35" s="45">
        <f t="shared" si="0"/>
        <v>104700</v>
      </c>
    </row>
    <row r="36" spans="1:6" ht="17.25">
      <c r="A36" s="47">
        <v>31</v>
      </c>
      <c r="B36" s="48" t="s">
        <v>119</v>
      </c>
      <c r="C36" s="49">
        <v>3</v>
      </c>
      <c r="D36" s="47">
        <v>104700</v>
      </c>
      <c r="E36" s="50" t="s">
        <v>23</v>
      </c>
      <c r="F36" s="45">
        <f t="shared" si="0"/>
        <v>314100</v>
      </c>
    </row>
    <row r="37" spans="1:6" ht="34.5">
      <c r="A37" s="47">
        <v>32</v>
      </c>
      <c r="B37" s="48" t="s">
        <v>120</v>
      </c>
      <c r="C37" s="49">
        <v>1</v>
      </c>
      <c r="D37" s="47">
        <v>104700</v>
      </c>
      <c r="E37" s="50" t="s">
        <v>23</v>
      </c>
      <c r="F37" s="45">
        <f t="shared" si="0"/>
        <v>104700</v>
      </c>
    </row>
    <row r="38" spans="1:6" ht="17.25">
      <c r="A38" s="47">
        <v>33</v>
      </c>
      <c r="B38" s="48" t="s">
        <v>121</v>
      </c>
      <c r="C38" s="49">
        <v>1</v>
      </c>
      <c r="D38" s="47">
        <v>104700</v>
      </c>
      <c r="E38" s="50" t="s">
        <v>23</v>
      </c>
      <c r="F38" s="45">
        <f t="shared" si="0"/>
        <v>104700</v>
      </c>
    </row>
    <row r="39" spans="1:6" ht="17.25">
      <c r="A39" s="47">
        <v>34</v>
      </c>
      <c r="B39" s="48" t="s">
        <v>122</v>
      </c>
      <c r="C39" s="49">
        <v>3</v>
      </c>
      <c r="D39" s="47">
        <v>104700</v>
      </c>
      <c r="E39" s="50" t="s">
        <v>23</v>
      </c>
      <c r="F39" s="45">
        <f t="shared" si="0"/>
        <v>314100</v>
      </c>
    </row>
    <row r="40" spans="1:6" ht="17.25">
      <c r="A40" s="47">
        <v>37</v>
      </c>
      <c r="B40" s="48" t="s">
        <v>123</v>
      </c>
      <c r="C40" s="49">
        <v>4</v>
      </c>
      <c r="D40" s="47">
        <v>93300</v>
      </c>
      <c r="E40" s="50" t="s">
        <v>23</v>
      </c>
      <c r="F40" s="45">
        <f t="shared" si="0"/>
        <v>373200</v>
      </c>
    </row>
    <row r="41" spans="1:6" ht="17.25">
      <c r="A41" s="47">
        <v>38</v>
      </c>
      <c r="B41" s="48" t="s">
        <v>123</v>
      </c>
      <c r="C41" s="49">
        <v>2</v>
      </c>
      <c r="D41" s="47">
        <v>96840</v>
      </c>
      <c r="E41" s="50" t="s">
        <v>23</v>
      </c>
      <c r="F41" s="45">
        <f t="shared" si="0"/>
        <v>193680</v>
      </c>
    </row>
    <row r="42" spans="1:6" ht="17.25">
      <c r="A42" s="47">
        <v>39</v>
      </c>
      <c r="B42" s="48" t="s">
        <v>124</v>
      </c>
      <c r="C42" s="49">
        <v>1</v>
      </c>
      <c r="D42" s="47">
        <v>96840</v>
      </c>
      <c r="E42" s="50" t="s">
        <v>23</v>
      </c>
      <c r="F42" s="45">
        <f t="shared" si="0"/>
        <v>96840</v>
      </c>
    </row>
    <row r="43" spans="1:6" ht="17.25">
      <c r="A43" s="47">
        <v>40</v>
      </c>
      <c r="B43" s="48" t="s">
        <v>125</v>
      </c>
      <c r="C43" s="49">
        <v>2</v>
      </c>
      <c r="D43" s="47">
        <v>96840</v>
      </c>
      <c r="E43" s="50" t="s">
        <v>23</v>
      </c>
      <c r="F43" s="45">
        <f t="shared" si="0"/>
        <v>193680</v>
      </c>
    </row>
    <row r="44" spans="1:6" ht="34.5">
      <c r="A44" s="47">
        <v>41</v>
      </c>
      <c r="B44" s="48" t="s">
        <v>126</v>
      </c>
      <c r="C44" s="49">
        <v>2</v>
      </c>
      <c r="D44" s="47">
        <v>104700</v>
      </c>
      <c r="E44" s="50" t="s">
        <v>23</v>
      </c>
      <c r="F44" s="45">
        <f t="shared" si="0"/>
        <v>209400</v>
      </c>
    </row>
    <row r="45" spans="1:6" ht="34.5">
      <c r="A45" s="47"/>
      <c r="B45" s="48" t="s">
        <v>159</v>
      </c>
      <c r="C45" s="49">
        <v>1</v>
      </c>
      <c r="D45" s="47">
        <v>120000</v>
      </c>
      <c r="E45" s="50" t="s">
        <v>23</v>
      </c>
      <c r="F45" s="45">
        <f t="shared" si="0"/>
        <v>120000</v>
      </c>
    </row>
    <row r="46" spans="1:6" ht="34.5">
      <c r="A46" s="47"/>
      <c r="B46" s="48" t="s">
        <v>159</v>
      </c>
      <c r="C46" s="49">
        <v>1</v>
      </c>
      <c r="D46" s="47">
        <v>138000</v>
      </c>
      <c r="E46" s="50" t="s">
        <v>23</v>
      </c>
      <c r="F46" s="45">
        <f t="shared" si="0"/>
        <v>138000</v>
      </c>
    </row>
    <row r="47" spans="1:6" ht="34.5">
      <c r="A47" s="47">
        <v>42</v>
      </c>
      <c r="B47" s="48" t="s">
        <v>127</v>
      </c>
      <c r="C47" s="49">
        <v>2</v>
      </c>
      <c r="D47" s="47">
        <v>104700</v>
      </c>
      <c r="E47" s="50" t="s">
        <v>23</v>
      </c>
      <c r="F47" s="45">
        <f t="shared" si="0"/>
        <v>209400</v>
      </c>
    </row>
    <row r="48" spans="1:6" ht="17.25">
      <c r="A48" s="47">
        <v>43</v>
      </c>
      <c r="B48" s="48" t="s">
        <v>128</v>
      </c>
      <c r="C48" s="49">
        <v>3</v>
      </c>
      <c r="D48" s="47">
        <v>104700</v>
      </c>
      <c r="E48" s="50" t="s">
        <v>23</v>
      </c>
      <c r="F48" s="45">
        <f t="shared" si="0"/>
        <v>314100</v>
      </c>
    </row>
    <row r="49" spans="1:6" ht="17.25">
      <c r="A49" s="47">
        <v>44</v>
      </c>
      <c r="B49" s="48" t="s">
        <v>128</v>
      </c>
      <c r="C49" s="49">
        <v>2</v>
      </c>
      <c r="D49" s="47">
        <v>96840</v>
      </c>
      <c r="E49" s="50" t="s">
        <v>23</v>
      </c>
      <c r="F49" s="45">
        <f t="shared" si="0"/>
        <v>193680</v>
      </c>
    </row>
    <row r="50" spans="1:6" ht="17.25">
      <c r="A50" s="47">
        <v>45</v>
      </c>
      <c r="B50" s="48" t="s">
        <v>129</v>
      </c>
      <c r="C50" s="49">
        <v>4</v>
      </c>
      <c r="D50" s="47">
        <v>104700</v>
      </c>
      <c r="E50" s="50" t="s">
        <v>23</v>
      </c>
      <c r="F50" s="45">
        <f t="shared" si="0"/>
        <v>418800</v>
      </c>
    </row>
    <row r="51" spans="1:6" ht="40.5" customHeight="1">
      <c r="A51" s="47">
        <v>46</v>
      </c>
      <c r="B51" s="48" t="s">
        <v>130</v>
      </c>
      <c r="C51" s="49">
        <v>1</v>
      </c>
      <c r="D51" s="47">
        <v>138000</v>
      </c>
      <c r="E51" s="50" t="s">
        <v>23</v>
      </c>
      <c r="F51" s="45">
        <f t="shared" si="0"/>
        <v>138000</v>
      </c>
    </row>
    <row r="52" spans="1:6" ht="17.25">
      <c r="A52" s="47">
        <v>47</v>
      </c>
      <c r="B52" s="48" t="s">
        <v>131</v>
      </c>
      <c r="C52" s="49">
        <v>7.5</v>
      </c>
      <c r="D52" s="47">
        <v>104700</v>
      </c>
      <c r="E52" s="50" t="s">
        <v>23</v>
      </c>
      <c r="F52" s="45">
        <f t="shared" si="0"/>
        <v>785250</v>
      </c>
    </row>
    <row r="53" spans="1:6" ht="17.25">
      <c r="A53" s="47">
        <v>48</v>
      </c>
      <c r="B53" s="48" t="s">
        <v>131</v>
      </c>
      <c r="C53" s="49">
        <v>10.6</v>
      </c>
      <c r="D53" s="47">
        <v>96840</v>
      </c>
      <c r="E53" s="50" t="s">
        <v>23</v>
      </c>
      <c r="F53" s="45">
        <f t="shared" si="0"/>
        <v>1026504</v>
      </c>
    </row>
    <row r="54" spans="1:6" ht="17.25">
      <c r="A54" s="47">
        <v>49</v>
      </c>
      <c r="B54" s="48" t="s">
        <v>132</v>
      </c>
      <c r="C54" s="49">
        <v>1</v>
      </c>
      <c r="D54" s="47">
        <v>104700</v>
      </c>
      <c r="E54" s="50" t="s">
        <v>23</v>
      </c>
      <c r="F54" s="45">
        <f t="shared" si="0"/>
        <v>104700</v>
      </c>
    </row>
    <row r="55" spans="1:6" ht="17.25">
      <c r="A55" s="47">
        <v>50</v>
      </c>
      <c r="B55" s="48" t="s">
        <v>132</v>
      </c>
      <c r="C55" s="49">
        <v>1</v>
      </c>
      <c r="D55" s="47">
        <v>96840</v>
      </c>
      <c r="E55" s="50" t="s">
        <v>23</v>
      </c>
      <c r="F55" s="45">
        <f t="shared" si="0"/>
        <v>96840</v>
      </c>
    </row>
    <row r="56" spans="1:6" ht="34.5">
      <c r="A56" s="47">
        <v>51</v>
      </c>
      <c r="B56" s="48" t="s">
        <v>133</v>
      </c>
      <c r="C56" s="49">
        <v>7.5</v>
      </c>
      <c r="D56" s="47">
        <v>104700</v>
      </c>
      <c r="E56" s="50" t="s">
        <v>23</v>
      </c>
      <c r="F56" s="45">
        <f t="shared" si="0"/>
        <v>785250</v>
      </c>
    </row>
    <row r="57" spans="1:6" ht="34.5">
      <c r="A57" s="47">
        <v>52</v>
      </c>
      <c r="B57" s="48" t="s">
        <v>133</v>
      </c>
      <c r="C57" s="49">
        <v>1.25</v>
      </c>
      <c r="D57" s="47">
        <v>96840</v>
      </c>
      <c r="E57" s="50" t="s">
        <v>23</v>
      </c>
      <c r="F57" s="45">
        <f t="shared" si="0"/>
        <v>121050</v>
      </c>
    </row>
    <row r="58" spans="1:6" ht="17.25">
      <c r="A58" s="47">
        <v>53</v>
      </c>
      <c r="B58" s="48" t="s">
        <v>134</v>
      </c>
      <c r="C58" s="49">
        <v>1.5</v>
      </c>
      <c r="D58" s="47">
        <v>96840</v>
      </c>
      <c r="E58" s="50" t="s">
        <v>23</v>
      </c>
      <c r="F58" s="45">
        <f t="shared" si="0"/>
        <v>145260</v>
      </c>
    </row>
    <row r="59" spans="1:6" ht="17.25">
      <c r="A59" s="47">
        <v>54</v>
      </c>
      <c r="B59" s="48" t="s">
        <v>135</v>
      </c>
      <c r="C59" s="49">
        <v>4.75</v>
      </c>
      <c r="D59" s="47">
        <v>104700</v>
      </c>
      <c r="E59" s="50" t="s">
        <v>23</v>
      </c>
      <c r="F59" s="45">
        <f t="shared" si="0"/>
        <v>497325</v>
      </c>
    </row>
    <row r="60" spans="1:6" ht="17.25">
      <c r="A60" s="47">
        <v>55</v>
      </c>
      <c r="B60" s="48" t="s">
        <v>135</v>
      </c>
      <c r="C60" s="49">
        <v>2</v>
      </c>
      <c r="D60" s="47">
        <v>96840</v>
      </c>
      <c r="E60" s="50" t="s">
        <v>23</v>
      </c>
      <c r="F60" s="45">
        <f t="shared" si="0"/>
        <v>193680</v>
      </c>
    </row>
    <row r="61" spans="1:6" ht="17.25">
      <c r="A61" s="47">
        <v>56</v>
      </c>
      <c r="B61" s="48" t="s">
        <v>160</v>
      </c>
      <c r="C61" s="49">
        <v>1</v>
      </c>
      <c r="D61" s="47">
        <v>100000</v>
      </c>
      <c r="E61" s="50" t="s">
        <v>23</v>
      </c>
      <c r="F61" s="45">
        <f t="shared" si="0"/>
        <v>100000</v>
      </c>
    </row>
    <row r="62" spans="1:6" ht="17.25">
      <c r="A62" s="47">
        <v>57</v>
      </c>
      <c r="B62" s="48" t="s">
        <v>160</v>
      </c>
      <c r="C62" s="49">
        <v>1</v>
      </c>
      <c r="D62" s="47">
        <v>96840</v>
      </c>
      <c r="E62" s="50" t="s">
        <v>23</v>
      </c>
      <c r="F62" s="45">
        <f t="shared" si="0"/>
        <v>96840</v>
      </c>
    </row>
    <row r="63" spans="1:6" ht="17.25">
      <c r="A63" s="47">
        <v>58</v>
      </c>
      <c r="B63" s="48" t="s">
        <v>136</v>
      </c>
      <c r="C63" s="49">
        <v>5.75</v>
      </c>
      <c r="D63" s="47">
        <v>104700</v>
      </c>
      <c r="E63" s="50" t="s">
        <v>23</v>
      </c>
      <c r="F63" s="45">
        <f t="shared" si="0"/>
        <v>602025</v>
      </c>
    </row>
    <row r="64" spans="1:6" ht="17.25">
      <c r="A64" s="47">
        <v>59</v>
      </c>
      <c r="B64" s="48" t="s">
        <v>136</v>
      </c>
      <c r="C64" s="49">
        <v>7.75</v>
      </c>
      <c r="D64" s="47">
        <v>96840</v>
      </c>
      <c r="E64" s="50" t="s">
        <v>23</v>
      </c>
      <c r="F64" s="45">
        <f t="shared" si="0"/>
        <v>750510</v>
      </c>
    </row>
    <row r="65" spans="1:6" ht="17.25">
      <c r="A65" s="47">
        <v>60</v>
      </c>
      <c r="B65" s="48" t="s">
        <v>137</v>
      </c>
      <c r="C65" s="49">
        <v>11.5</v>
      </c>
      <c r="D65" s="47">
        <v>104700</v>
      </c>
      <c r="E65" s="50" t="s">
        <v>23</v>
      </c>
      <c r="F65" s="45">
        <f t="shared" si="0"/>
        <v>1204050</v>
      </c>
    </row>
    <row r="66" spans="1:6" ht="17.25">
      <c r="A66" s="47">
        <v>61</v>
      </c>
      <c r="B66" s="48" t="s">
        <v>137</v>
      </c>
      <c r="C66" s="49">
        <v>7.6</v>
      </c>
      <c r="D66" s="47">
        <v>96840</v>
      </c>
      <c r="E66" s="50" t="s">
        <v>23</v>
      </c>
      <c r="F66" s="45">
        <f t="shared" si="0"/>
        <v>735984</v>
      </c>
    </row>
    <row r="67" spans="1:6" ht="17.25">
      <c r="A67" s="47">
        <v>62</v>
      </c>
      <c r="B67" s="48" t="s">
        <v>138</v>
      </c>
      <c r="C67" s="49">
        <v>1</v>
      </c>
      <c r="D67" s="47">
        <v>104700</v>
      </c>
      <c r="E67" s="50" t="s">
        <v>23</v>
      </c>
      <c r="F67" s="45">
        <f t="shared" si="0"/>
        <v>104700</v>
      </c>
    </row>
    <row r="68" spans="1:6" ht="17.25">
      <c r="A68" s="47">
        <v>63</v>
      </c>
      <c r="B68" s="48" t="s">
        <v>139</v>
      </c>
      <c r="C68" s="49">
        <v>1</v>
      </c>
      <c r="D68" s="47">
        <v>104700</v>
      </c>
      <c r="E68" s="50" t="s">
        <v>23</v>
      </c>
      <c r="F68" s="45">
        <f t="shared" si="0"/>
        <v>104700</v>
      </c>
    </row>
    <row r="69" spans="1:6" ht="17.25" customHeight="1">
      <c r="A69" s="47"/>
      <c r="B69" s="48" t="s">
        <v>140</v>
      </c>
      <c r="C69" s="56">
        <f>SUM(C4:C68)</f>
        <v>148.69999999999999</v>
      </c>
      <c r="D69" s="56"/>
      <c r="E69" s="56"/>
      <c r="F69" s="57">
        <f t="shared" ref="F69" si="1">SUM(F4:F68)</f>
        <v>15769428</v>
      </c>
    </row>
    <row r="73" spans="1:6">
      <c r="C73" s="46"/>
      <c r="F73" s="58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Մանկապարտեզ  13</vt:lpstr>
      <vt:lpstr>Երաժշտական 6</vt:lpstr>
      <vt:lpstr>Ամբուլատորիա</vt:lpstr>
      <vt:lpstr>Մարզադպրոց</vt:lpstr>
      <vt:lpstr>Մշակույթ 5</vt:lpstr>
      <vt:lpstr>HTS</vt:lpstr>
      <vt:lpstr>'Մանկապարտեզ  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2022-12-03T13:21:11Z</dcterms:modified>
</cp:coreProperties>
</file>