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2025 մանկապարտեզ" sheetId="2" r:id="rId1"/>
    <sheet name=" 2025 արտադպրոցական 8" sheetId="14" r:id="rId2"/>
    <sheet name="2025 Մշակույթ 5" sheetId="16" r:id="rId3"/>
    <sheet name="HTS" sheetId="12" r:id="rId4"/>
  </sheets>
  <definedNames>
    <definedName name="_xlnm.Print_Area" localSheetId="0">'2025 մանկապարտեզ'!#REF!</definedName>
  </definedNames>
  <calcPr calcId="162913"/>
</workbook>
</file>

<file path=xl/calcChain.xml><?xml version="1.0" encoding="utf-8"?>
<calcChain xmlns="http://schemas.openxmlformats.org/spreadsheetml/2006/main">
  <c r="G326" i="2" l="1"/>
  <c r="F25" i="12" l="1"/>
  <c r="F23" i="12"/>
  <c r="G366" i="2" l="1"/>
  <c r="G315" i="14"/>
  <c r="F51" i="16"/>
  <c r="G20" i="2" l="1"/>
  <c r="F16" i="16" l="1"/>
  <c r="F58" i="12" l="1"/>
  <c r="F195" i="16" l="1"/>
  <c r="F196" i="16"/>
  <c r="F18" i="16"/>
  <c r="G320" i="14"/>
  <c r="D320" i="14"/>
  <c r="G319" i="14"/>
  <c r="G318" i="14"/>
  <c r="G317" i="14"/>
  <c r="G316" i="14"/>
  <c r="G314" i="14"/>
  <c r="G313" i="14"/>
  <c r="G312" i="14"/>
  <c r="G259" i="14"/>
  <c r="G258" i="14"/>
  <c r="G52" i="14"/>
  <c r="D60" i="14"/>
  <c r="G211" i="14"/>
  <c r="G292" i="14" l="1"/>
  <c r="F52" i="12" l="1"/>
  <c r="F31" i="12"/>
  <c r="F18" i="12"/>
  <c r="G367" i="2" l="1"/>
  <c r="G323" i="2"/>
  <c r="G307" i="2"/>
  <c r="G274" i="2"/>
  <c r="G275" i="2"/>
  <c r="G184" i="2"/>
  <c r="G150" i="2"/>
  <c r="G148" i="2"/>
  <c r="G53" i="2"/>
  <c r="G52" i="2"/>
  <c r="G51" i="2"/>
  <c r="G16" i="2"/>
  <c r="G25" i="2"/>
  <c r="F398" i="2"/>
  <c r="E398" i="2"/>
  <c r="D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68" i="2"/>
  <c r="G365" i="2"/>
  <c r="G364" i="2"/>
  <c r="G363" i="2"/>
  <c r="G362" i="2"/>
  <c r="G361" i="2"/>
  <c r="G360" i="2"/>
  <c r="G359" i="2"/>
  <c r="G358" i="2"/>
  <c r="D357" i="2"/>
  <c r="D369" i="2" s="1"/>
  <c r="G356" i="2"/>
  <c r="G355" i="2"/>
  <c r="G354" i="2"/>
  <c r="G353" i="2"/>
  <c r="D334" i="2"/>
  <c r="G333" i="2"/>
  <c r="G332" i="2"/>
  <c r="G331" i="2"/>
  <c r="G330" i="2"/>
  <c r="G329" i="2"/>
  <c r="G328" i="2"/>
  <c r="G327" i="2"/>
  <c r="G325" i="2"/>
  <c r="G324" i="2"/>
  <c r="G322" i="2"/>
  <c r="G321" i="2"/>
  <c r="D306" i="2"/>
  <c r="G306" i="2" s="1"/>
  <c r="G305" i="2"/>
  <c r="G304" i="2"/>
  <c r="G303" i="2"/>
  <c r="G302" i="2"/>
  <c r="G301" i="2"/>
  <c r="G300" i="2"/>
  <c r="D299" i="2"/>
  <c r="G299" i="2" s="1"/>
  <c r="G298" i="2"/>
  <c r="G297" i="2"/>
  <c r="G296" i="2"/>
  <c r="G295" i="2"/>
  <c r="D294" i="2"/>
  <c r="G293" i="2"/>
  <c r="G292" i="2"/>
  <c r="G291" i="2"/>
  <c r="G290" i="2"/>
  <c r="G276" i="2"/>
  <c r="G273" i="2"/>
  <c r="G272" i="2"/>
  <c r="G271" i="2"/>
  <c r="G270" i="2"/>
  <c r="G269" i="2"/>
  <c r="G268" i="2"/>
  <c r="G267" i="2"/>
  <c r="G266" i="2"/>
  <c r="G265" i="2"/>
  <c r="D264" i="2"/>
  <c r="G264" i="2" s="1"/>
  <c r="G263" i="2"/>
  <c r="G262" i="2"/>
  <c r="G261" i="2"/>
  <c r="G260" i="2"/>
  <c r="G25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D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D187" i="2"/>
  <c r="G186" i="2"/>
  <c r="G185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D152" i="2"/>
  <c r="G151" i="2"/>
  <c r="G149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D107" i="2"/>
  <c r="D120" i="2" s="1"/>
  <c r="G106" i="2"/>
  <c r="G105" i="2"/>
  <c r="G104" i="2"/>
  <c r="G103" i="2"/>
  <c r="G102" i="2"/>
  <c r="D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D57" i="2"/>
  <c r="G56" i="2"/>
  <c r="G55" i="2"/>
  <c r="G54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D26" i="2"/>
  <c r="G24" i="2"/>
  <c r="G23" i="2"/>
  <c r="G22" i="2"/>
  <c r="G21" i="2"/>
  <c r="G19" i="2"/>
  <c r="G18" i="2"/>
  <c r="G17" i="2"/>
  <c r="G15" i="2"/>
  <c r="G14" i="2"/>
  <c r="G13" i="2"/>
  <c r="G12" i="2"/>
  <c r="G11" i="2"/>
  <c r="G10" i="2"/>
  <c r="G334" i="2" l="1"/>
  <c r="D239" i="2"/>
  <c r="G107" i="2"/>
  <c r="G120" i="2" s="1"/>
  <c r="G57" i="2"/>
  <c r="G152" i="2"/>
  <c r="G239" i="2"/>
  <c r="G187" i="2"/>
  <c r="G217" i="2"/>
  <c r="G398" i="2"/>
  <c r="D308" i="2"/>
  <c r="G86" i="2"/>
  <c r="D277" i="2"/>
  <c r="G357" i="2"/>
  <c r="G369" i="2" s="1"/>
  <c r="G26" i="2"/>
  <c r="G277" i="2"/>
  <c r="G294" i="2"/>
  <c r="G308" i="2" s="1"/>
  <c r="C60" i="12"/>
  <c r="C200" i="16" l="1"/>
  <c r="C108" i="16"/>
  <c r="C27" i="16"/>
  <c r="F8" i="16"/>
  <c r="F9" i="16"/>
  <c r="F10" i="16"/>
  <c r="F11" i="16"/>
  <c r="F12" i="16"/>
  <c r="F13" i="16"/>
  <c r="F14" i="16"/>
  <c r="F15" i="16"/>
  <c r="F17" i="16"/>
  <c r="F19" i="16"/>
  <c r="F20" i="16"/>
  <c r="F21" i="16"/>
  <c r="F22" i="16"/>
  <c r="F23" i="16"/>
  <c r="F24" i="16"/>
  <c r="F25" i="16"/>
  <c r="F26" i="16"/>
  <c r="F7" i="16"/>
  <c r="F27" i="16" l="1"/>
  <c r="D300" i="14"/>
  <c r="G295" i="14"/>
  <c r="G296" i="14"/>
  <c r="G294" i="14"/>
  <c r="G293" i="14"/>
  <c r="G291" i="14"/>
  <c r="G290" i="14"/>
  <c r="G289" i="14"/>
  <c r="G288" i="14"/>
  <c r="F199" i="16"/>
  <c r="F198" i="16"/>
  <c r="F197" i="16"/>
  <c r="F194" i="16"/>
  <c r="F193" i="16"/>
  <c r="F192" i="16"/>
  <c r="F191" i="16"/>
  <c r="F190" i="16"/>
  <c r="F189" i="16"/>
  <c r="F188" i="16"/>
  <c r="K156" i="16"/>
  <c r="C156" i="16"/>
  <c r="N155" i="16"/>
  <c r="F155" i="16"/>
  <c r="F154" i="16"/>
  <c r="F153" i="16"/>
  <c r="N152" i="16"/>
  <c r="F152" i="16"/>
  <c r="F151" i="16"/>
  <c r="N150" i="16"/>
  <c r="F150" i="16"/>
  <c r="N149" i="16"/>
  <c r="F149" i="16"/>
  <c r="F148" i="16"/>
  <c r="F147" i="16"/>
  <c r="F146" i="16"/>
  <c r="F145" i="16"/>
  <c r="F144" i="16"/>
  <c r="F143" i="16"/>
  <c r="N142" i="16"/>
  <c r="F142" i="16"/>
  <c r="N141" i="16"/>
  <c r="F141" i="16"/>
  <c r="N140" i="16"/>
  <c r="F140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C57" i="16"/>
  <c r="F56" i="16"/>
  <c r="F55" i="16"/>
  <c r="F54" i="16"/>
  <c r="F53" i="16"/>
  <c r="F52" i="16"/>
  <c r="F50" i="16"/>
  <c r="F49" i="16"/>
  <c r="F48" i="16"/>
  <c r="F47" i="16"/>
  <c r="F46" i="16"/>
  <c r="N25" i="16"/>
  <c r="N24" i="16"/>
  <c r="N23" i="16"/>
  <c r="N22" i="16"/>
  <c r="N21" i="16"/>
  <c r="N20" i="16"/>
  <c r="N19" i="16"/>
  <c r="N17" i="16"/>
  <c r="N15" i="16"/>
  <c r="N14" i="16"/>
  <c r="N13" i="16"/>
  <c r="N12" i="16"/>
  <c r="N10" i="16"/>
  <c r="N9" i="16"/>
  <c r="N8" i="16"/>
  <c r="K7" i="16"/>
  <c r="L7" i="16"/>
  <c r="F156" i="16" l="1"/>
  <c r="F200" i="16"/>
  <c r="F57" i="16"/>
  <c r="F108" i="16"/>
  <c r="N156" i="16"/>
  <c r="M7" i="16"/>
  <c r="O7" i="16" s="1"/>
  <c r="G300" i="14"/>
  <c r="N7" i="16"/>
  <c r="F57" i="12" l="1"/>
  <c r="F13" i="12" l="1"/>
  <c r="F12" i="12"/>
  <c r="G210" i="14" l="1"/>
  <c r="G257" i="14" l="1"/>
  <c r="G157" i="14"/>
  <c r="G105" i="14"/>
  <c r="G205" i="14"/>
  <c r="D16" i="14"/>
  <c r="G14" i="14"/>
  <c r="D263" i="14"/>
  <c r="G262" i="14"/>
  <c r="G261" i="14"/>
  <c r="G260" i="14"/>
  <c r="G256" i="14"/>
  <c r="G255" i="14"/>
  <c r="G254" i="14"/>
  <c r="G253" i="14"/>
  <c r="G252" i="14"/>
  <c r="D214" i="14"/>
  <c r="G213" i="14"/>
  <c r="G212" i="14"/>
  <c r="G209" i="14"/>
  <c r="G208" i="14"/>
  <c r="G207" i="14"/>
  <c r="G206" i="14"/>
  <c r="G204" i="14"/>
  <c r="G203" i="14"/>
  <c r="D162" i="14"/>
  <c r="G161" i="14"/>
  <c r="G160" i="14"/>
  <c r="G159" i="14"/>
  <c r="G158" i="14"/>
  <c r="G156" i="14"/>
  <c r="G155" i="14"/>
  <c r="G154" i="14"/>
  <c r="G153" i="14"/>
  <c r="G152" i="14"/>
  <c r="G151" i="14"/>
  <c r="G150" i="14"/>
  <c r="G149" i="14"/>
  <c r="G148" i="14"/>
  <c r="D109" i="14"/>
  <c r="G108" i="14"/>
  <c r="G107" i="14"/>
  <c r="G106" i="14"/>
  <c r="G104" i="14"/>
  <c r="G103" i="14"/>
  <c r="G102" i="14"/>
  <c r="G101" i="14"/>
  <c r="G100" i="14"/>
  <c r="G99" i="14"/>
  <c r="G58" i="14"/>
  <c r="G57" i="14"/>
  <c r="G56" i="14"/>
  <c r="G55" i="14"/>
  <c r="G54" i="14"/>
  <c r="G53" i="14"/>
  <c r="G51" i="14"/>
  <c r="G50" i="14"/>
  <c r="G15" i="14"/>
  <c r="G13" i="14"/>
  <c r="G12" i="14"/>
  <c r="G11" i="14"/>
  <c r="G10" i="14"/>
  <c r="G9" i="14"/>
  <c r="G8" i="14"/>
  <c r="G7" i="14"/>
  <c r="G6" i="14"/>
  <c r="G214" i="14" l="1"/>
  <c r="G263" i="14"/>
  <c r="G162" i="14"/>
  <c r="G16" i="14"/>
  <c r="G109" i="14"/>
  <c r="G60" i="14"/>
  <c r="F6" i="12" l="1"/>
  <c r="F7" i="12"/>
  <c r="F8" i="12"/>
  <c r="F9" i="12"/>
  <c r="F10" i="12"/>
  <c r="F11" i="12"/>
  <c r="F14" i="12"/>
  <c r="F15" i="12"/>
  <c r="F16" i="12"/>
  <c r="F17" i="12"/>
  <c r="F19" i="12"/>
  <c r="F20" i="12"/>
  <c r="F21" i="12"/>
  <c r="F22" i="12"/>
  <c r="F24" i="12"/>
  <c r="F26" i="12"/>
  <c r="F27" i="12"/>
  <c r="F28" i="12"/>
  <c r="F29" i="12"/>
  <c r="F30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3" i="12"/>
  <c r="F54" i="12"/>
  <c r="F55" i="12"/>
  <c r="F56" i="12"/>
  <c r="F5" i="12"/>
  <c r="F60" i="12" l="1"/>
</calcChain>
</file>

<file path=xl/comments1.xml><?xml version="1.0" encoding="utf-8"?>
<comments xmlns="http://schemas.openxmlformats.org/spreadsheetml/2006/main">
  <authors>
    <author>Author</author>
  </authors>
  <commentList>
    <comment ref="L22" authorId="0" shapeId="0">
      <text>
        <r>
          <rPr>
            <b/>
            <sz val="9"/>
            <color indexed="81"/>
            <rFont val="Tahoma"/>
            <charset val="1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<sst xmlns="http://schemas.openxmlformats.org/spreadsheetml/2006/main" count="1055" uniqueCount="184">
  <si>
    <t>Հ/Հ</t>
  </si>
  <si>
    <t>Հաստիքի անվանումը</t>
  </si>
  <si>
    <t>ԸՆԴԱՄԵՆԸ</t>
  </si>
  <si>
    <t>1. ²ßË³ï³ÏÇóÝ»ñÇ Ãí³ù³Ý³ÏÁ` 23</t>
  </si>
  <si>
    <t>տնօրեն</t>
  </si>
  <si>
    <t>հաշվապահ</t>
  </si>
  <si>
    <t>գեղմասվար</t>
  </si>
  <si>
    <t>գրադարանավար</t>
  </si>
  <si>
    <t>երգչախմբավար</t>
  </si>
  <si>
    <t>հավաքարար</t>
  </si>
  <si>
    <t>գործավար</t>
  </si>
  <si>
    <t>X</t>
  </si>
  <si>
    <t>նկարիչ խմբակավար</t>
  </si>
  <si>
    <t>կավագործ</t>
  </si>
  <si>
    <t>գրադանավար</t>
  </si>
  <si>
    <t>կազմակերպիչ</t>
  </si>
  <si>
    <t>տնտեսվար</t>
  </si>
  <si>
    <t>1. ²ßË³ï³ÏÇóÝ»ñÇ Ãí³ù³Ý³ÏÁ` 16</t>
  </si>
  <si>
    <t>հրահանգիչ/կազմակերպիչ</t>
  </si>
  <si>
    <t>սպորտ հրահանգիչ</t>
  </si>
  <si>
    <t>խմբակավար</t>
  </si>
  <si>
    <t>նկարիչ</t>
  </si>
  <si>
    <t>նկարիչ ձևավորող</t>
  </si>
  <si>
    <t>ֆոնդապահ</t>
  </si>
  <si>
    <t>մարզական մեթոդիստ</t>
  </si>
  <si>
    <t>դասատու</t>
  </si>
  <si>
    <t>հնոցապան</t>
  </si>
  <si>
    <t>1. ²ßË³ï³ÏÇóÝ»ñÇ Ãí³ù³Ý³ÏÁ` 12</t>
  </si>
  <si>
    <t>ուսմասվար</t>
  </si>
  <si>
    <t>1. ²ßË³ï³ÏÇóÝ»ñÇ Ãí³ù³Ý³ÏÁ`  22</t>
  </si>
  <si>
    <t>նվագակցող</t>
  </si>
  <si>
    <t>դաստիարակ</t>
  </si>
  <si>
    <t>դաստիարակի օգնական</t>
  </si>
  <si>
    <t>երաժշտական դաստիարակ</t>
  </si>
  <si>
    <t>բուժքույր</t>
  </si>
  <si>
    <t>խոհարար</t>
  </si>
  <si>
    <t>ֆիզկուլտհրահանգիչ</t>
  </si>
  <si>
    <t>օժանդակ բանվոր</t>
  </si>
  <si>
    <t>փոխարինող դաստիարակ</t>
  </si>
  <si>
    <t>մեթոդիստ ուսումնական գծով</t>
  </si>
  <si>
    <t>խոհարարի օգնական</t>
  </si>
  <si>
    <t>1. ²ßË³ï³ÏÇóÝ»ñÇ Ãí³ù³Ý³ÏÁ` 10</t>
  </si>
  <si>
    <t>հոգեբան</t>
  </si>
  <si>
    <t>ֆիզ դասիարակ</t>
  </si>
  <si>
    <t>դռնապան</t>
  </si>
  <si>
    <t>դաստիարակ օգնական</t>
  </si>
  <si>
    <t>x</t>
  </si>
  <si>
    <t>մարզիչ</t>
  </si>
  <si>
    <t>Նկարիչ/ օպերատր</t>
  </si>
  <si>
    <t>1. ²ßË³ï³ÏÇóÝ»ñÇ Ãí³ù³Ý³ÏÁ` 11</t>
  </si>
  <si>
    <t>1. ²ßË³ï³ÏÇóÝ»ñÇ Ãí³ù³Ý³ÏÁ` 28</t>
  </si>
  <si>
    <t>հոգոբան</t>
  </si>
  <si>
    <t>Եռակցող</t>
  </si>
  <si>
    <t>ԸՆԴԱՄԵՆԸ ՏԱՐԻ</t>
  </si>
  <si>
    <t>Հաստիքային միավոր</t>
  </si>
  <si>
    <t>Պաշտոնային դրույքաչափը (դրամ)</t>
  </si>
  <si>
    <t>____% հավելավճար* (դրամ)</t>
  </si>
  <si>
    <t>Ամսական աշխատավարձ (դրամ)</t>
  </si>
  <si>
    <t>թատերապարային բեմադրիչ</t>
  </si>
  <si>
    <t>պարուսույց</t>
  </si>
  <si>
    <t>դերասան, հանդիսավար</t>
  </si>
  <si>
    <t>Մարզիչ</t>
  </si>
  <si>
    <t>`</t>
  </si>
  <si>
    <t>կարպետագործ</t>
  </si>
  <si>
    <t xml:space="preserve">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</si>
  <si>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</si>
  <si>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սպորտմեթոդիսատ</t>
  </si>
  <si>
    <t>ֆիզկուլտ հրահանգիչ</t>
  </si>
  <si>
    <t xml:space="preserve">1. ²ßË³ï³ÏÇóÝ»ñÇ Ãí³ù³Ý³ÏÁ`  </t>
  </si>
  <si>
    <t>պոմպակայանի պատասխանատու 1</t>
  </si>
  <si>
    <t>պոմպակայանի պատասխանատու  2</t>
  </si>
  <si>
    <t>ռեժիսոր</t>
  </si>
  <si>
    <t>դերասան</t>
  </si>
  <si>
    <t xml:space="preserve">խմբավար </t>
  </si>
  <si>
    <t>Դհոլ</t>
  </si>
  <si>
    <t>Երգ</t>
  </si>
  <si>
    <t xml:space="preserve">  </t>
  </si>
  <si>
    <t>Մատենագրություն  և գրադարանային գործ</t>
  </si>
  <si>
    <t>1. ²ßË³ï³ÏÇóÝ»ñÇ Ãí³ù³Ý³ÏÁ` 13</t>
  </si>
  <si>
    <t>1. ²ßË³ï³ÏÇóÝ»ñÇ Ãí³ù³Ý³ÏÁ` 18</t>
  </si>
  <si>
    <t>1. ²ßË³ï³ÏÇóÝ»ñÇ Ãí³ù³Ý³ÏÁ` 17</t>
  </si>
  <si>
    <r>
      <t xml:space="preserve">ՆՈՅԵՄԲԵՐՅԱՆ ՀԱՄԱՅՆՔԻ </t>
    </r>
    <r>
      <rPr>
        <b/>
        <sz val="14"/>
        <color theme="1"/>
        <rFont val="Calibri"/>
        <family val="2"/>
      </rPr>
      <t>«</t>
    </r>
    <r>
      <rPr>
        <b/>
        <sz val="14"/>
        <color theme="1"/>
        <rFont val="Calibri"/>
        <family val="2"/>
        <scheme val="minor"/>
      </rPr>
      <t>ՀԱՄԱՅՆՔԱՅԻՆ ՏՆՏԵՍՈՒԹՅՈՒՆԸ ՍՊԱՍԱՐԿՈՂ</t>
    </r>
    <r>
      <rPr>
        <b/>
        <sz val="14"/>
        <color theme="1"/>
        <rFont val="Calibri"/>
        <family val="2"/>
      </rPr>
      <t>»</t>
    </r>
    <r>
      <rPr>
        <b/>
        <sz val="14"/>
        <color theme="1"/>
        <rFont val="Calibri"/>
        <family val="2"/>
        <scheme val="minor"/>
      </rPr>
      <t xml:space="preserve"> ՀՈԱԿ-ի 2024 ԹՎԱԿԱՆԻ
ԱՇԽԱՏԱԿԻՑՆԵՐԻ ԹՎԱՔԱՆԱԿԸ, ՀԱՍՏԻՔԱՑՈՒՑԱԿԸ ԵՎ ՊԱՇՏՈՆԱՅԻՆ ԴՐՈՒՅՔԱՉԱՓԵՐԸ
1.ԱՇԽԱՏԱԿԻՑՆԵՐԻ ԹՎԱՔԱՆԱԿԸ  
</t>
    </r>
  </si>
  <si>
    <t>1. ²ßË³ï³ÏÇóÝ»ñÇ Ãí³ù³Ý³ÏÁ`  11</t>
  </si>
  <si>
    <r>
      <t xml:space="preserve">ՆՈՅԵՄԲԵՐՅԱՆ ՀԱՄԱՅՆՔԻ  </t>
    </r>
    <r>
      <rPr>
        <sz val="16"/>
        <rFont val="Calibri"/>
        <family val="2"/>
        <scheme val="minor"/>
      </rPr>
      <t>«</t>
    </r>
    <r>
      <rPr>
        <sz val="16"/>
        <rFont val="Arial LatArm"/>
        <family val="2"/>
      </rPr>
      <t>ՆՈՅԵՄԲԵՐՅԱՆԻ ԹԻՎ 1 ՄՍՈՒՐ- ՄԱՆԿԱՊԱՐՏԵԶ</t>
    </r>
    <r>
      <rPr>
        <sz val="16"/>
        <rFont val="Calibri"/>
        <family val="2"/>
        <scheme val="minor"/>
      </rPr>
      <t>»</t>
    </r>
    <r>
      <rPr>
        <sz val="16"/>
        <rFont val="Arial LatArm"/>
        <family val="2"/>
      </rPr>
      <t xml:space="preserve">   ՀՈԱԿ-Ի  2025 ԹՎԱԿԱՆԻ Ð²êîÆø²òàôò²ÎÀ ºì ä²ÞîàÜ²ÚÆÜ ¸ðàôÚø²â²öºðÀ ԵՎ ԱՇԽԱՏԱԿԻՑՆԵՐԻ ԹՎԱՔԱՆԱԿԸ</t>
    </r>
  </si>
  <si>
    <r>
      <t xml:space="preserve">ՆՈՅԵՄԲԵՐՅԱՆ ՀԱՄԱՅՆՔԻ </t>
    </r>
    <r>
      <rPr>
        <sz val="14"/>
        <rFont val="Calibri"/>
        <family val="2"/>
        <scheme val="minor"/>
      </rPr>
      <t xml:space="preserve"> «</t>
    </r>
    <r>
      <rPr>
        <sz val="14"/>
        <rFont val="Arial LatArm"/>
        <family val="2"/>
      </rPr>
      <t>ՆՈՅԵՄԲԵՐՅԱՆԻ ԹԻՎ 2 ՄՍՈՒՐ-ՄԱՆԿԱՊԱՐՏԵԶ</t>
    </r>
    <r>
      <rPr>
        <sz val="14"/>
        <rFont val="Cambria"/>
        <family val="1"/>
        <scheme val="major"/>
      </rPr>
      <t>»</t>
    </r>
    <r>
      <rPr>
        <sz val="14"/>
        <rFont val="Arial LatArm"/>
        <family val="2"/>
      </rPr>
      <t xml:space="preserve">  ՀՈԱԿ-Ի  2025 ԹՎԱԿԱՆԻ Ð²êîÆø²òàôò²ÎÀ ºì ä²ÞîàÜ²ÚÆÜ ¸ðàôÚø²â²öºðÀ ԵՎ ԱՇԽԱՏԱԿԻՑՆԵՐԻ  ԹՎԱՔԱՆԱԿԸ</t>
    </r>
  </si>
  <si>
    <r>
      <t xml:space="preserve">ՆՈՅԵՄԲԵՐՅԱՆ ՀԱՄԱՅՆՔԻ </t>
    </r>
    <r>
      <rPr>
        <sz val="16"/>
        <rFont val="Cambria"/>
        <family val="1"/>
        <scheme val="major"/>
      </rPr>
      <t>«</t>
    </r>
    <r>
      <rPr>
        <sz val="16"/>
        <rFont val="Arial LatArm"/>
        <family val="2"/>
      </rPr>
      <t>ԿՈԹԻԻ ՄՍՈՒՐ-ՄԱՆԿԱՊԱՐՏԵԶ</t>
    </r>
    <r>
      <rPr>
        <sz val="16"/>
        <rFont val="Cambria"/>
        <family val="1"/>
        <scheme val="major"/>
      </rPr>
      <t>»</t>
    </r>
    <r>
      <rPr>
        <sz val="16"/>
        <rFont val="Arial LatArm"/>
        <family val="2"/>
      </rPr>
      <t xml:space="preserve">  ՀՈԱԿ-Ի  2025 ԹՎԱԿԱՆԻ Ð²êîÆø²òàôò²ÎÀ ºì ä²ÞîàÜ²ÚÆÜ ¸ðàôÚø²â²öºðÀ ԵՎ ԱՇԽԱՏԱԿԻՑՆԵՐԻ ԹՎԱՔԱՆԱԿԸ</t>
    </r>
  </si>
  <si>
    <r>
      <t xml:space="preserve">ՆՈՅԵՄԲԵՐՅԱՆ ՀԱՄԱՅՆՔԻ </t>
    </r>
    <r>
      <rPr>
        <sz val="16"/>
        <rFont val="Cambria"/>
        <family val="1"/>
        <scheme val="major"/>
      </rPr>
      <t>«</t>
    </r>
    <r>
      <rPr>
        <sz val="16"/>
        <rFont val="Arial LatArm"/>
        <family val="2"/>
      </rPr>
      <t>ՈՍԿԵՎԱՆԻ ՄԱՆԿԱՊԱՐՏԵԶ</t>
    </r>
    <r>
      <rPr>
        <sz val="16"/>
        <rFont val="Cambria"/>
        <family val="1"/>
        <scheme val="major"/>
      </rPr>
      <t>»</t>
    </r>
    <r>
      <rPr>
        <sz val="16"/>
        <rFont val="Arial LatArm"/>
        <family val="2"/>
      </rPr>
      <t xml:space="preserve"> ՀՈԱԿ-Ի  2025 ԹՎԱԿԱՆԻ Ð²êîÆø²òàôò²ÎÀ ºì ä²ÞîàÜ²ÚÆÜ ¸ðàôÚø²â²öºðÀ ԵՎ ԱՇԽԱՏԱԿԻՑՆԵՐԻ ԹՎԱՔԱՆԱԿԸ</t>
    </r>
  </si>
  <si>
    <r>
      <t xml:space="preserve">ՆՈՅԵՄԲԵՐՅԱՆ ՀԱՄԱՅՆՔԻ </t>
    </r>
    <r>
      <rPr>
        <sz val="16"/>
        <rFont val="Cambria"/>
        <family val="1"/>
        <scheme val="major"/>
      </rPr>
      <t>«</t>
    </r>
    <r>
      <rPr>
        <sz val="16"/>
        <rFont val="Arial LatArm"/>
        <family val="2"/>
      </rPr>
      <t>ԲԵՐԴԱՎԱՆԻ ՄՍՈՒՐ-ՄԱՆԿԱՊԱՐՏԵԶ</t>
    </r>
    <r>
      <rPr>
        <sz val="16"/>
        <rFont val="Cambria"/>
        <family val="1"/>
        <scheme val="major"/>
      </rPr>
      <t>»</t>
    </r>
    <r>
      <rPr>
        <sz val="16"/>
        <rFont val="Arial LatArm"/>
        <family val="2"/>
      </rPr>
      <t xml:space="preserve"> ՀՈԱԿ-Ի 2025 ԹՎԱԿԱՆԻ Ð²êîÆø²òàôò²ÎÀ ºì ä²ÞîàÜ²ÚÆÜ ¸ðàôÚø²â²öºðÀ ԵՎ ԱՇԽԱՏԱԿԻՑՆԵՐԻ ԹՎԱՔԱՆԱԿԸ</t>
    </r>
  </si>
  <si>
    <r>
      <t xml:space="preserve">ՆՈՅԵՄԲԵՐՅԱՆ ՀԱՄԱՅՆՔԻ  </t>
    </r>
    <r>
      <rPr>
        <sz val="16"/>
        <rFont val="Cambria"/>
        <family val="1"/>
        <scheme val="major"/>
      </rPr>
      <t>«</t>
    </r>
    <r>
      <rPr>
        <sz val="16"/>
        <rFont val="Arial LatArm"/>
        <family val="2"/>
      </rPr>
      <t>ԿՈՂԲԻ ԹԻՎ 1 ՄՍՈՒՐ-ՄԱՆԿԱՊԱՐՏԵԶ</t>
    </r>
    <r>
      <rPr>
        <sz val="16"/>
        <rFont val="Cambria"/>
        <family val="1"/>
        <scheme val="major"/>
      </rPr>
      <t>»</t>
    </r>
    <r>
      <rPr>
        <sz val="16"/>
        <rFont val="Arial LatArm"/>
        <family val="2"/>
      </rPr>
      <t xml:space="preserve">   ՀՈԱԿ-Ի 2025 ԹՎԱԿԱՆԻ Ð²êîÆø²òàôò²ÎÀ ºì ä²ÞîàÜ²ÚÆÜ ¸ðàôÚø²â²öºðÀ ԵՎ ԱՇԽԱՏԱԿԻՑՆԵՐԻ ԹՎԱՔԱՆԱԿԸ</t>
    </r>
  </si>
  <si>
    <r>
      <t xml:space="preserve">ՆՈՅԵՄԲԵՐՅԱՆ ՀԱՄԱՆՔԻ  </t>
    </r>
    <r>
      <rPr>
        <sz val="16"/>
        <rFont val="Cambria"/>
        <family val="1"/>
        <scheme val="major"/>
      </rPr>
      <t>«</t>
    </r>
    <r>
      <rPr>
        <sz val="16"/>
        <rFont val="Arial LatArm"/>
        <family val="2"/>
      </rPr>
      <t>ԿՈՂԲԻ ԹԻՎ 2 ՄՍՈՒՐ- ՄԱՆԿԱՊԱՐՏԵԶ</t>
    </r>
    <r>
      <rPr>
        <sz val="16"/>
        <rFont val="Cambria"/>
        <family val="1"/>
        <scheme val="major"/>
      </rPr>
      <t>»</t>
    </r>
    <r>
      <rPr>
        <sz val="16"/>
        <rFont val="Arial LatArm"/>
        <family val="2"/>
      </rPr>
      <t xml:space="preserve">   ՀՈԱԿ-Ի 2025 ԹՎԱԿԱՆԻ Ð²êîÆø²òàôò²ÎÀ ºì ä²ÞîàÜ²ÚÆÜ ¸ðàôÚø²â²öºðÀ ԵՎ ԱՇԽԱՏԱԿԻՑՆԵՐԻ ԹՎԱՔԱՆԱԿԸ</t>
    </r>
  </si>
  <si>
    <r>
      <t xml:space="preserve">ՆՈՅԵՄԲԵՐՅԱՆ ՀԱՄԱՅՆՔԻ  </t>
    </r>
    <r>
      <rPr>
        <sz val="16"/>
        <rFont val="Cambria"/>
        <family val="1"/>
        <scheme val="major"/>
      </rPr>
      <t>«</t>
    </r>
    <r>
      <rPr>
        <sz val="16"/>
        <rFont val="Arial LatArm"/>
        <family val="2"/>
      </rPr>
      <t>ԶՈՐԱԿԱՆԻ ՄԱՆԿԱՊԱՐՏԵԶ</t>
    </r>
    <r>
      <rPr>
        <sz val="16"/>
        <rFont val="Cambria"/>
        <family val="1"/>
        <scheme val="major"/>
      </rPr>
      <t>»</t>
    </r>
    <r>
      <rPr>
        <sz val="16"/>
        <rFont val="Arial LatArm"/>
        <family val="2"/>
      </rPr>
      <t xml:space="preserve"> ՀՈԱԿ-Ի 2025 ԹՎԱԿԱՆԻ Ð²êîÆø²òàôò²ÎÀ ºì ä²ÞîàÜ²ÚÆÜ ¸ðàôÚø²â²öºðÀ ԵՎ ԱՇԽԱՏԱԿԻՑՆԵՐԻ ԹՎԱՔԱՆԱԿԸ</t>
    </r>
  </si>
  <si>
    <r>
      <t xml:space="preserve">ՆՈՅԵՄԲԵՐՅԱՆ ՀԱՄԱՅՆՔԻ  </t>
    </r>
    <r>
      <rPr>
        <sz val="16"/>
        <rFont val="Cambria"/>
        <family val="1"/>
        <scheme val="major"/>
      </rPr>
      <t>«</t>
    </r>
    <r>
      <rPr>
        <sz val="16"/>
        <rFont val="Arial LatArm"/>
        <family val="2"/>
      </rPr>
      <t>ԱՅՐՈՒՄԻ ՄԱՆԿԱՊԱՐՏԵԶ</t>
    </r>
    <r>
      <rPr>
        <sz val="16"/>
        <rFont val="Cambria"/>
        <family val="1"/>
        <scheme val="major"/>
      </rPr>
      <t>»</t>
    </r>
    <r>
      <rPr>
        <sz val="16"/>
        <rFont val="Arial LatArm"/>
        <family val="2"/>
      </rPr>
      <t xml:space="preserve">  ՀՈԱԿ-Ի 2025 ԹՎԱԿԱՆԻ Ð²êîÆø²òàôò²ÎÀ ºì ä²ÞîàÜ²ÚÆÜ ¸ðàôÚø²â²öºðÀ ԵՎ ԱՇԽԱՏԱԿԻՑՆԵՐԻ ԹՎԱՔԱՆԱԿԸ</t>
    </r>
  </si>
  <si>
    <r>
      <t xml:space="preserve">ՆՈՅԵՄԲԵՐՅԱՆ ՀԱՄԱՅՆՔԻ  </t>
    </r>
    <r>
      <rPr>
        <sz val="16"/>
        <rFont val="Cambria"/>
        <family val="1"/>
        <scheme val="major"/>
      </rPr>
      <t>«</t>
    </r>
    <r>
      <rPr>
        <sz val="16"/>
        <rFont val="Arial LatArm"/>
        <family val="2"/>
      </rPr>
      <t>ԱՐՃԻՍԻ ՄԱՆԿԱՊԱՐՏԵԶ</t>
    </r>
    <r>
      <rPr>
        <sz val="16"/>
        <rFont val="Cambria"/>
        <family val="1"/>
        <scheme val="major"/>
      </rPr>
      <t>»</t>
    </r>
    <r>
      <rPr>
        <sz val="16"/>
        <rFont val="Arial LatArm"/>
        <family val="2"/>
      </rPr>
      <t xml:space="preserve">   ՀՈԱԿ-Ի 2025 ԹՎԱԿԱՆԻ Ð²êîÆø²òàôò²ÎÀ ºì ä²ÞîàÜ²ÚÆÜ ¸ðàôÚø²â²öºðÀ ԵՎ ԱՇԽԱՏԱԿԻՑՆԵՐԻ ԹՎԱՔԱՆԱԿԸ</t>
    </r>
  </si>
  <si>
    <r>
      <t xml:space="preserve">ՆՈՅԵՄԲԵՐՅԱՆ ՀԱՄԱՅՆՔԻ </t>
    </r>
    <r>
      <rPr>
        <sz val="16"/>
        <rFont val="Calibri"/>
        <family val="2"/>
      </rPr>
      <t>«</t>
    </r>
    <r>
      <rPr>
        <sz val="16"/>
        <rFont val="Arial LatArm"/>
        <family val="2"/>
      </rPr>
      <t>ՀԱՂԹԱՆԱԿԻ  ՄԱՆԿԱՊԱՐՏԵԶ</t>
    </r>
    <r>
      <rPr>
        <sz val="16"/>
        <rFont val="Calibri"/>
        <family val="2"/>
      </rPr>
      <t>»</t>
    </r>
    <r>
      <rPr>
        <sz val="16"/>
        <rFont val="Arial LatArm"/>
        <family val="2"/>
      </rPr>
      <t xml:space="preserve"> ՀՈԱԿ-Ի 2025 ԹՎԱԿԱՆԻ Ð²êîÆø²òàôò²ÎÀ ºì ä²ÞîàÜ²ÚÆÜ ¸ðàôÚø²â²öºðÀ ԵՎ ԱՇԽԱՏԱԿԻՑՆԵՐԻ ԹՎԱՔԱՆԱԿԸ</t>
    </r>
  </si>
  <si>
    <r>
      <t xml:space="preserve"> ՆՈՅԵՄԲԵՐՅԱՆ ՀԱՄԱՅՆՔԻ  </t>
    </r>
    <r>
      <rPr>
        <sz val="16"/>
        <rFont val="Calibri"/>
        <family val="2"/>
      </rPr>
      <t>«</t>
    </r>
    <r>
      <rPr>
        <sz val="16"/>
        <rFont val="Arial LatArm"/>
        <family val="2"/>
      </rPr>
      <t>ՊՏՂԱՎԱՆԻ  ՄՍՈՒՐ-ՄԱՆԿԱՊԱՐՏԵԶ</t>
    </r>
    <r>
      <rPr>
        <sz val="16"/>
        <rFont val="Calibri"/>
        <family val="2"/>
      </rPr>
      <t>»</t>
    </r>
    <r>
      <rPr>
        <sz val="16"/>
        <rFont val="Arial LatArm"/>
        <family val="2"/>
      </rPr>
      <t xml:space="preserve"> ՀՈԱԿ-Ի 2025 ԹՎԱԿԱՆԻ Ð²êîÆø²òàôò²ÎÀ ºì ä²ÞîàÜ²ÚÆÜ ¸ðàôÚø²â²öºðÀ ԵՎ ԱՇԽԱՏԱԿԻՑՆԵՐԻ ԹՎԱՔԱՆԱԿԸ</t>
    </r>
  </si>
  <si>
    <r>
      <t xml:space="preserve">ՆՈՅԵՄԲԵՐՅԱՆ ՀԱՄԱՅՆՔԻ  </t>
    </r>
    <r>
      <rPr>
        <sz val="16"/>
        <rFont val="Calibri"/>
        <family val="2"/>
      </rPr>
      <t>«</t>
    </r>
    <r>
      <rPr>
        <sz val="16"/>
        <rFont val="Arial LatArm"/>
        <family val="2"/>
      </rPr>
      <t>ԲԱԳՐԱՏԱՇԵՆ ՄՍՈՒՐ-ՄԱՆԿԱՊԱՐՏԵԶ</t>
    </r>
    <r>
      <rPr>
        <sz val="16"/>
        <rFont val="Calibri"/>
        <family val="2"/>
      </rPr>
      <t>»</t>
    </r>
    <r>
      <rPr>
        <sz val="16"/>
        <rFont val="Arial LatArm"/>
        <family val="2"/>
      </rPr>
      <t xml:space="preserve"> ՀՈԱԿ-Ի 2025 ԹՎԱԿԱՆԻ Ð²êîÆø²òàôò²ÎÀ ºì ä²ÞîàÜ²ÚÆÜ ¸ðàôÚø²â²öºðÀ ԵՎ ԱՇԽԱՏԱԿԻՑՆԵՐԻ ԹՎԱՔԱՆԱԿԸ</t>
    </r>
  </si>
  <si>
    <t xml:space="preserve">1. ²ßË³ï³ÏÇóÝ»ñÇ Ãí³ù³Ý³ÏÁ` 28 </t>
  </si>
  <si>
    <t>դործավար</t>
  </si>
  <si>
    <t>լվացարար</t>
  </si>
  <si>
    <t xml:space="preserve">                     </t>
  </si>
  <si>
    <t>Լվացարար</t>
  </si>
  <si>
    <t>այգեպան</t>
  </si>
  <si>
    <t>1. ²ßË³ï³ÏÇóÝ»ñÇ Ãí³ù³Ý³ÏÁ` 27</t>
  </si>
  <si>
    <t>1. ²ßË³ï³ÏÇóÝ»ñÇ Ãí³ù³Ý³ÏÁ` 25</t>
  </si>
  <si>
    <t>1. ²ßË³ï³ÏÇóÝ»ñÇ Ãí³ù³Ý³ÏÁ` 14</t>
  </si>
  <si>
    <t>1. ²ßË³ï³ÏÇóÝ»ñÇ Ãí³ù³Ý³ÏÁ`   12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</si>
  <si>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</si>
  <si>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կոյուղու փականագործ</t>
  </si>
  <si>
    <t>մեթոդիստ-մանկավարժ</t>
  </si>
  <si>
    <t xml:space="preserve">Նկարիչ գծանկարիչ գունանկար </t>
  </si>
  <si>
    <t xml:space="preserve">նկարիչ </t>
  </si>
  <si>
    <t>խմբավար</t>
  </si>
  <si>
    <r>
      <t xml:space="preserve">ՆՈՅԵՄԲԵՐՅԱՆ ՀԱՄԱՅՆՔԻ </t>
    </r>
    <r>
      <rPr>
        <sz val="14"/>
        <rFont val="Calibri"/>
        <family val="2"/>
      </rPr>
      <t>«</t>
    </r>
    <r>
      <rPr>
        <sz val="14"/>
        <rFont val="Arial LatArm"/>
        <family val="2"/>
      </rPr>
      <t>ԲԵՐԴԱՎԱՆԻ ԳԵՂԱԳԻՏԱԿԱՆ ԿԵՆՏՐՈՆ</t>
    </r>
    <r>
      <rPr>
        <sz val="14"/>
        <rFont val="Calibri"/>
        <family val="2"/>
      </rPr>
      <t>»</t>
    </r>
    <r>
      <rPr>
        <sz val="14"/>
        <rFont val="Arial LatArm"/>
        <family val="2"/>
      </rPr>
      <t xml:space="preserve">            ՀՈԱԿ-Ի ԱՇԽԱՏԱԿԻՑՆԵՐԻ  2025 ԹՎԱԿԱՆԻ ՀԱՍՏԻՔԱՑՈՒՑԱԿԸ, ՊԱՇՏՈՆԱՅԻՆ ԴՐՈՒՅՔԱՉԱՓԵՐԸ ԵՎ ԱՇԽԱՏԱԿԻՑՆԵՐԻ ԹՎԱՔԱՆԱԿԸ </t>
    </r>
  </si>
  <si>
    <t xml:space="preserve">1. ²ßË³ï³ÏÇóÝ»ñÇ Ãí³ù³Ý³ÏÁ` 15 </t>
  </si>
  <si>
    <t>նկարիչ-օպերատոր</t>
  </si>
  <si>
    <r>
      <t xml:space="preserve">ՆՈՅԵՄԲԵՐՅԱՆ ՀԱՄԱՅՆՔԻ </t>
    </r>
    <r>
      <rPr>
        <sz val="14"/>
        <rFont val="Calibri"/>
        <family val="2"/>
      </rPr>
      <t>«</t>
    </r>
    <r>
      <rPr>
        <sz val="14"/>
        <rFont val="Arial LatArm"/>
        <family val="2"/>
      </rPr>
      <t>ԱՅՐՈՒՄԻ ԵՐԱԺՇՏԱԿԱՆ ԴՊՐՈՑ</t>
    </r>
    <r>
      <rPr>
        <sz val="14"/>
        <rFont val="Calibri"/>
        <family val="2"/>
      </rPr>
      <t>»</t>
    </r>
    <r>
      <rPr>
        <sz val="14"/>
        <rFont val="Arial LatArm"/>
        <family val="2"/>
      </rPr>
      <t xml:space="preserve">          ՀՈԱԿ-Ի ԱՇԽԱՏԱԿԻՑՆԵՐԻ  2025 ԹՎԱԿԱՆԻ ՀԱՍՏԻՔԱՑՈՒՑԱԿԸ, ՊԱՇՏՈՆԱՅԻՆ ԴՐՈՒՅՔԱՉԱՓԵՐԸ ԵՎ ԱՇԽԱՏԱԿԻՑՆԵՐԻ ԹՎԱՔԱՆԱԿԸ</t>
    </r>
  </si>
  <si>
    <r>
      <t xml:space="preserve">ՆՈՅԵՄԲԵՐՅԱՆ ՀԱՄԱՅՆՔԻ </t>
    </r>
    <r>
      <rPr>
        <sz val="14"/>
        <rFont val="Calibri"/>
        <family val="2"/>
      </rPr>
      <t>«</t>
    </r>
    <r>
      <rPr>
        <sz val="14"/>
        <rFont val="Arial LatArm"/>
        <family val="2"/>
      </rPr>
      <t>ՏԻԳՐԱՆ ՄԱՆՍՈՒՐՅԱՆԻ ԱՆՎԱՆ ՄԱՆԿԱԿԱՆ ԵՐԱԺՇՏԱԿԱՆ ԴՊՐՈՑ</t>
    </r>
    <r>
      <rPr>
        <sz val="14"/>
        <rFont val="Calibri"/>
        <family val="2"/>
      </rPr>
      <t>»</t>
    </r>
    <r>
      <rPr>
        <sz val="14"/>
        <rFont val="Arial LatArm"/>
        <family val="2"/>
      </rPr>
      <t xml:space="preserve">    ՀՈԱԿ-Ի ԱՇԽԱՏԱԿԻՑՆԵՐԻ  2025 ԹՎԱԿԱՆԻ ՀԱՍՏԻՔԱՑՈՒՑԱԿԸ, ՊԱՇՏՈՆԱՅԻՆ ԴՐՈՒՅՔԱՉԱՓԵՐԸ ԵՎ ԱՇԽԱՏԱԿԻՑՆԵՐԻ ԹՎԱՔԱՆԱԿԸ</t>
    </r>
  </si>
  <si>
    <r>
      <t xml:space="preserve">ՆՈՅԵՄԲԵՐՅԱՆ ՀԱՄԱՅՆՔԻ </t>
    </r>
    <r>
      <rPr>
        <sz val="14"/>
        <rFont val="Calibri"/>
        <family val="2"/>
      </rPr>
      <t>«</t>
    </r>
    <r>
      <rPr>
        <sz val="14"/>
        <rFont val="Arial LatArm"/>
        <family val="2"/>
      </rPr>
      <t>ԲԵՐԴԱՎԱՆԻ ԳԱՐԻԿ ԱԼԵՔՍԱՆՅԱՆԻ ԱՆՎԱՆ    ԵՐԱԺՇՏԱԿԱՆ ԴՊՐՈՑ</t>
    </r>
    <r>
      <rPr>
        <sz val="14"/>
        <rFont val="Calibri"/>
        <family val="2"/>
      </rPr>
      <t>»</t>
    </r>
    <r>
      <rPr>
        <sz val="14"/>
        <rFont val="Arial LatArm"/>
        <family val="2"/>
      </rPr>
      <t xml:space="preserve">  ՀՈԱԿ-Ի ԱՇԽԱՏԱԿԻՑՆԵՐԻ     2025 ԹՎԱԿԱՆԻ ՀԱՍՏԻՔԱՑՈՒՑԱԿԸ, ՊԱՇՏՈՆԱՅԻՆ ԴՐՈՒՅՔԱՉԱՓԵՐԸ ԵՎ ԱՇԽԱՏԱԿԻՑՆԵՐԻ ԹՎԱՔԱՆԱԿԸ </t>
    </r>
  </si>
  <si>
    <r>
      <t xml:space="preserve">ՆՈՅԵՄԲԵՐՅԱՆ ՀԱՄԱՅՆՔԻ </t>
    </r>
    <r>
      <rPr>
        <sz val="14"/>
        <rFont val="Calibri"/>
        <family val="2"/>
      </rPr>
      <t>«</t>
    </r>
    <r>
      <rPr>
        <sz val="14"/>
        <rFont val="Arial LatArm"/>
        <family val="2"/>
      </rPr>
      <t>ՆՈՅԵՄԲԵՐՅԱՆԻ ԵՐԱԺՇՏԱԿԱՆ ԴՊՐՈՑ</t>
    </r>
    <r>
      <rPr>
        <sz val="14"/>
        <rFont val="Calibri"/>
        <family val="2"/>
      </rPr>
      <t>»</t>
    </r>
    <r>
      <rPr>
        <sz val="14"/>
        <rFont val="Arial LatArm"/>
        <family val="2"/>
      </rPr>
      <t xml:space="preserve">                                                                                                                                   ՀՈԱԿ-Ի ԱՇԽԱՏԱԿԻՑՆԵՐԻ  2025 ԹՎԱԿԱՆԻ ՀԱՍՏԻՔԱՑՈՒՑԱԿԸ, ՊԱՇՏՈՆԱՅԻՆ ԴՐՈՒՅՔԱՉԱՓԵՐԸ ԵՎ ԱՇԽԱՏԱԿԻՑՆԵՐԻ ԹՎԱՔԱՆԱԿԸ</t>
    </r>
  </si>
  <si>
    <r>
      <t xml:space="preserve">ՆՈՅԵՄԲԵՐՅԱՆ ՀԱՄԱՅՆՔԻ </t>
    </r>
    <r>
      <rPr>
        <sz val="14"/>
        <rFont val="Cambria"/>
        <family val="1"/>
        <scheme val="major"/>
      </rPr>
      <t>«</t>
    </r>
    <r>
      <rPr>
        <sz val="14"/>
        <rFont val="Arial LatArm"/>
        <family val="2"/>
      </rPr>
      <t>ՆՈՅԵՄԲԵՐՅԱՆԻ ՄՇԱԿՈՒՅԹԻ ԿԵՆՏՐՈՆ</t>
    </r>
    <r>
      <rPr>
        <sz val="14"/>
        <rFont val="Calibri"/>
        <family val="2"/>
      </rPr>
      <t>»</t>
    </r>
    <r>
      <rPr>
        <sz val="14"/>
        <rFont val="Arial LatArm"/>
        <family val="2"/>
      </rPr>
      <t xml:space="preserve">  ՀՈԱԿ- Ի ԱՇԽԱՏԱԿԻՑՆԵՐԻ  2025 ԹՎԱԿԱՆԻ ՀԱՍՏԻՔԱՑՈՒՑԱԿԸ, ՊԱՇՏՈՆԱՅԻՆ  ¸ðàôÚø²â²öºðÀ ԵՎ ԱՇԽԱՏԱԿԻՑՆԵՐԻ ԹՎԱՔԱՆԱԿԸ</t>
    </r>
  </si>
  <si>
    <r>
      <t xml:space="preserve">ՆՈՅԵՄԲԵՐՅԱՆ ՀԱՄԱՅՆՔԻ </t>
    </r>
    <r>
      <rPr>
        <sz val="14"/>
        <rFont val="Calibri"/>
        <family val="2"/>
      </rPr>
      <t>«</t>
    </r>
    <r>
      <rPr>
        <sz val="14"/>
        <rFont val="Arial LatArm"/>
        <family val="2"/>
      </rPr>
      <t>ԿՈԹԻԻ ՄՇԱԿՈՒՅԹԻ ԿԵՆՏՐՈՆ</t>
    </r>
    <r>
      <rPr>
        <sz val="14"/>
        <rFont val="Calibri"/>
        <family val="2"/>
      </rPr>
      <t>»</t>
    </r>
    <r>
      <rPr>
        <sz val="14"/>
        <rFont val="Arial LatArm"/>
        <family val="2"/>
      </rPr>
      <t xml:space="preserve">  ՀՈԱԿ-Ի ԱՇԽԱՏԱԿԻՑՆԵՐԻ  2025 ԹՎԱԿԱՆԻ ՀԱՍՏԻՔԱՑՈՒՑԱԿԸ, ՊԱՇՏՈՆԱՅԻՆ ¸ðàôÚø²â²öºðÀ ԵՎ ԱՇԽԱՏԱԿԻՑՆԵՐԻ ԹՎԱՔԱՆԱԿԸ </t>
    </r>
  </si>
  <si>
    <r>
      <t xml:space="preserve">ՆՈՅԵՄԲԵՐՅԱՆ ՀԱՄԱՅՆՔԻ </t>
    </r>
    <r>
      <rPr>
        <sz val="14"/>
        <rFont val="Calibri"/>
        <family val="2"/>
      </rPr>
      <t>«</t>
    </r>
    <r>
      <rPr>
        <sz val="14"/>
        <rFont val="Arial LatArm"/>
        <family val="2"/>
      </rPr>
      <t>ՈՍԿԵՎԱՆԻ ՄՇԱԿՈՒՅԹԻ ԿԵՆՏՐՈՆ</t>
    </r>
    <r>
      <rPr>
        <sz val="14"/>
        <rFont val="Calibri"/>
        <family val="2"/>
      </rPr>
      <t>»</t>
    </r>
    <r>
      <rPr>
        <sz val="14"/>
        <rFont val="Arial LatArm"/>
        <family val="2"/>
      </rPr>
      <t xml:space="preserve">                                                                                                                                    ՀՈԱԿ-Ի ԱՇԽԱՏԱԿԻՑՆԵՐԻ  2025 ԹՎԱԿԱՆԻ ՀԱՍՏԻՔԱՑՈՒՑԱԿԸ, ՊԱՇՏՈՆԱՅԻՆ ԴՐՈՒՅՔԱՉԱՓԵՐԸ ԵՎ ԱՇԽԱՏԱԿԻՑՆԵՐԻ ԹՎԱՔԱՆԱԿԸ</t>
    </r>
  </si>
  <si>
    <r>
      <t xml:space="preserve">ՆՈՅԵՄԲԵՐՅԱՆ ՀԱՄԱՅՆՔԻ </t>
    </r>
    <r>
      <rPr>
        <sz val="14"/>
        <rFont val="Calibri"/>
        <family val="2"/>
      </rPr>
      <t>«</t>
    </r>
    <r>
      <rPr>
        <sz val="14"/>
        <rFont val="Arial LatArm"/>
        <family val="2"/>
      </rPr>
      <t>ԿՈՂԲԻ ՄՇԱԿՈՒՅԹԻ ԿԵՆՏՐՈՆ</t>
    </r>
    <r>
      <rPr>
        <sz val="14"/>
        <rFont val="Calibri"/>
        <family val="2"/>
      </rPr>
      <t>»</t>
    </r>
    <r>
      <rPr>
        <sz val="14"/>
        <rFont val="Arial LatArm"/>
        <family val="2"/>
      </rPr>
      <t xml:space="preserve">                                                                                                                                    ՀՈԱԿ-Ի ԱՇԽԱՏԱԿԻՑՆԵՐԻ  2025 ԹՎԱԿԱՆԻ ՀԱՍՏԻՔԱՑՈՒՑԱԿԸ, ՊԱՇՏՈՆԱՅԻՆ ԴՐՈՒՅՔԱՉԱՓԵՐԸ ԵՎ ԱՇԽԱՏԱԿԻՑՆԵՐԻ ԹՎԱՔԱՆԱԿԸ </t>
    </r>
  </si>
  <si>
    <r>
      <t xml:space="preserve">ՆՈՅԵՄԲԵՐՅԱՆ ՀԱՄԱՅՆՔԻ </t>
    </r>
    <r>
      <rPr>
        <sz val="14"/>
        <rFont val="Calibri"/>
        <family val="2"/>
      </rPr>
      <t>«</t>
    </r>
    <r>
      <rPr>
        <sz val="14"/>
        <rFont val="Arial LatArm"/>
        <family val="2"/>
      </rPr>
      <t>ԱՅՐՈՒՄԻ ՄՇԱԿՈՒՅԹԻ ԿԵՆՏՐՈՆ</t>
    </r>
    <r>
      <rPr>
        <sz val="14"/>
        <rFont val="Calibri"/>
        <family val="2"/>
      </rPr>
      <t>»</t>
    </r>
    <r>
      <rPr>
        <sz val="14"/>
        <rFont val="Arial LatArm"/>
        <family val="2"/>
      </rPr>
      <t xml:space="preserve">                                                                                                                                    ՀՈԱԿ-Ի ԱՇԽԱՏԱԿԻՑՆԵՐԻ  2025 ԹՎԱԿԱՆԻ ՀԱՍՏԻՔԱՑՈՒՑԱԿԸ, ՊԱՇՏՈՆԱՅԻՆ ԴՐՈՒՅՔԱՉԱՓԵՐԸ ԵՎ ԱՇԽԱՏԱԿԻՑՆԵՐԻ ԹՎԱՔԱՆԱԿԸ</t>
    </r>
  </si>
  <si>
    <t>ֆիզ հրահանգիչ</t>
  </si>
  <si>
    <t>ասեղնագործ</t>
  </si>
  <si>
    <t>տիկնիկագործ</t>
  </si>
  <si>
    <t xml:space="preserve">1. ²ßË³ï³ÏÇóÝ»ñÇ Ãí³ù³Ý³ÏÁ`11 </t>
  </si>
  <si>
    <t>տնօրենի տեղակալ</t>
  </si>
  <si>
    <t>hաշվապահ</t>
  </si>
  <si>
    <t>շուկայի պատասխանատու</t>
  </si>
  <si>
    <t>օպերատոր</t>
  </si>
  <si>
    <t>հսկիչ 1</t>
  </si>
  <si>
    <t>հսկիչ 2</t>
  </si>
  <si>
    <t>հսկիչ 3</t>
  </si>
  <si>
    <t>կոմունալ աշխատանքներ համակարգող</t>
  </si>
  <si>
    <t>պահեստապետ</t>
  </si>
  <si>
    <t>տնտեսվար/էլեկտրիկ</t>
  </si>
  <si>
    <t>էլեկտրիկ արևային կայանների</t>
  </si>
  <si>
    <t>եռակցող</t>
  </si>
  <si>
    <t>ավտոմեխանիկ</t>
  </si>
  <si>
    <t>երթակարգավար</t>
  </si>
  <si>
    <t>վարորդ մազ ինքնաթափի</t>
  </si>
  <si>
    <t xml:space="preserve">վարորդ մազ աղբատարի </t>
  </si>
  <si>
    <t>վարորդ բազմաֆունկցիոնալ էքսկավատորի</t>
  </si>
  <si>
    <t>վարորդ կամազի</t>
  </si>
  <si>
    <t>վարորդ Գազ-53-ի</t>
  </si>
  <si>
    <t>վարորդ ավտոգրեյդերի</t>
  </si>
  <si>
    <t>վարորդ միկրոավտոբուսի /Ֆորդ/</t>
  </si>
  <si>
    <t>վարորդ միկրոավտոբուսի /Գազել/</t>
  </si>
  <si>
    <t>վարորդ  /Զիլ/</t>
  </si>
  <si>
    <t>վարորդ ավտոաշխատարակի</t>
  </si>
  <si>
    <t>վարորդ JAC-ի</t>
  </si>
  <si>
    <t>վարորդ վթարային խմբի /ՈՒազ պատրիոտ/</t>
  </si>
  <si>
    <t>վարորդ ուազ պատրիոտի</t>
  </si>
  <si>
    <t xml:space="preserve">վարորդ կոմբայնի </t>
  </si>
  <si>
    <t>տրակտորիստ բելառուսի</t>
  </si>
  <si>
    <t>տրակտորիստ ДТ-ի</t>
  </si>
  <si>
    <t>պահակ գիշերային հերթափոխի</t>
  </si>
  <si>
    <t>պահակ պոմպակայանի գիշերային հերթափոխի</t>
  </si>
  <si>
    <t>պահակ գերեզմանատան</t>
  </si>
  <si>
    <t>բանվոր վթարային խմբի</t>
  </si>
  <si>
    <t>բանվոր աղբահանող մեքենայի աշխատանքը սպասարկող</t>
  </si>
  <si>
    <t>բանվոր աղբահանող</t>
  </si>
  <si>
    <t>բանվոր սանմաքրող</t>
  </si>
  <si>
    <t>բանվոր տարբեր աշխատանքներ կատարող</t>
  </si>
  <si>
    <t>բանվոր աղբավայրի</t>
  </si>
  <si>
    <t>ջրվար-բանվոր</t>
  </si>
  <si>
    <t>հավաքարար գրասենյակի</t>
  </si>
  <si>
    <t>հավաքարար սանմաքրող</t>
  </si>
  <si>
    <t>հավաքարար սանհանգույցի</t>
  </si>
  <si>
    <t>չափագրող</t>
  </si>
  <si>
    <t>վթարային խմբի ղեկավար</t>
  </si>
  <si>
    <t>մասնագիտական աշխատանքներ կատարող</t>
  </si>
  <si>
    <t>կազմարար</t>
  </si>
  <si>
    <t xml:space="preserve">1. ²ßË³ï³ÏÇóÝ»ñÇ Ãí³ù³Ý³ÏÁ`24 </t>
  </si>
  <si>
    <t>խմբակավար/ շախմատ/</t>
  </si>
  <si>
    <t>մարզիչ /շախմատ/</t>
  </si>
  <si>
    <r>
      <t>ՆՈՅԵՄԲԵՐՅԱՆ ՀԱՄԱՅՆՔԻ ԱՌՆՈ ԲԱԲԱՋԱՆՅԱՆԻ ԱՆՎԱՆ ԲԱԳՐԱՏԱՇԵՆԻ ԵՐԱԺՇՏԱԿԱՆ ԴՊՐՈՑ</t>
    </r>
    <r>
      <rPr>
        <sz val="14"/>
        <rFont val="Calibri"/>
        <family val="2"/>
      </rPr>
      <t>»</t>
    </r>
    <r>
      <rPr>
        <sz val="14"/>
        <rFont val="Arial LatArm"/>
        <family val="2"/>
      </rPr>
      <t xml:space="preserve">    ՀՈԱԿ-Ի ԱՇԽԱՏԱԿԻՑՆԵՐԻ  2025 ԹՎԱԿԱՆԻ ՀԱՍՏԻՔԱՑՈՒՑԱԿԸ, ՊԱՇՏՈՆԱՅԻՆ ԴՐՈՒՅՔԱՉԱՓԵՐԸ ԵՎ ԱՇԽԱՏԱԿԻՑՆԵՐԻ ԹՎԱՔԱՆԱԿԸ </t>
    </r>
  </si>
  <si>
    <t>ՆՈՅԵՄԲԵՐՅԱՆ ՀԱՄԱՅՆՔԻ «,ՆՈՅԵՄԲԵՐՅԱՆԻ  ԱՐՎԵՍՏԻ  ԴՊՐՈՑ,, ՀՈԱԿ-Ի 2025 ԹՎԱԿԱՆԻ Ð²êîÆø²òàôò²ÎÀ ºì ä²ÞîàÜ²ÚÆÜ ¸ðàôÚø²â²öºðÀ ԵՎ ԱՇԽԱՏԱԿԻՑՆԵՐԻ ԹՎԱՔԱՆԱԿԸ</t>
  </si>
  <si>
    <r>
      <t xml:space="preserve">ՆՈՅԵՄԲԵՐՅԱՆ ՀԱՄԱՅՆՔԻ </t>
    </r>
    <r>
      <rPr>
        <sz val="14"/>
        <rFont val="Calibri"/>
        <family val="2"/>
      </rPr>
      <t>«</t>
    </r>
    <r>
      <rPr>
        <sz val="14"/>
        <rFont val="Arial Unicode"/>
        <family val="2"/>
        <charset val="204"/>
      </rPr>
      <t>ՎԱՀԱԳՆ ԱՍԱՏՐՅԱՆԻ ԱՆՎԱՆ ՀԱՄԱՅՆՔԱՅԻՆ ՄԱՐԶԱԴՊՐՈՑ</t>
    </r>
    <r>
      <rPr>
        <sz val="14"/>
        <rFont val="Calibri"/>
        <family val="2"/>
      </rPr>
      <t>»</t>
    </r>
    <r>
      <rPr>
        <sz val="14"/>
        <rFont val="Arial Unicode"/>
        <family val="2"/>
        <charset val="204"/>
      </rPr>
      <t xml:space="preserve">        </t>
    </r>
    <r>
      <rPr>
        <sz val="14"/>
        <rFont val="Arial LatArm"/>
        <family val="2"/>
      </rPr>
      <t xml:space="preserve">                                                                                                                            ՀՈԱԿ-Ի ԱՇԽԱՏԱԿԻՑՆԵՐԻ  2025 ԹՎԱԿԱՆԻ ՀԱՍՏԻՔԱՑՈՒՑԱԿԸ, ՊԱՇՏՈՆԱՅԻՆ ԴՐՈՒՅՔԱՉԱՓԵՐԸ ԵՎ ԱՇԽԱՏԱԿԻՑՆԵՐԻ ԹՎԱՔԱՆԱԿԸ</t>
    </r>
  </si>
  <si>
    <t>վարորդ աղբատարի (ԳԱԶ KO_440-2N)</t>
  </si>
  <si>
    <t>վարորդ (ՄՏԶ բազմաֆունկցիոնալ տրակտորի)</t>
  </si>
  <si>
    <t>1. ²ßË³ï³ÏÇóÝ»ñÇ Ãí³ù³Ý³ÏÁ` 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</si>
</sst>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-* #,##0.00\ _₽_-;\-* #,##0.00\ _₽_-;_-* &quot;-&quot;??\ _₽_-;_-@_-"/>
    <numFmt numFmtId="165" formatCode="0.0"/>
    <numFmt numFmtId="166" formatCode="_(* #,##0_);_(* \(#,##0\);_(* &quot;-&quot;??_);_(@_)"/>
    <numFmt numFmtId="167" formatCode="0.000"/>
    <numFmt numFmtId="168" formatCode="0.0;[Red]0.0"/>
    <numFmt numFmtId="169" formatCode="0.00;[Red]0.00"/>
    <numFmt numFmtId="170" formatCode="_(* #,##0.0_);_(* \(#,##0.0\);_(* &quot;-&quot;??_);_(@_)"/>
    <numFmt numFmtId="171" formatCode="#,##0.0"/>
  </numFmts>
  <fonts count="42" x14ac:knownFonts="1">
    <font>
      <sz val="11"/>
      <color theme="1"/>
      <name val="Calibri"/>
      <family val="2"/>
      <charset val="204"/>
      <scheme val="minor"/>
    </font>
    <font>
      <sz val="11"/>
      <name val="Arial LatArm"/>
      <family val="2"/>
    </font>
    <font>
      <sz val="16"/>
      <name val="Arial LatArm"/>
      <family val="2"/>
    </font>
    <font>
      <sz val="12"/>
      <name val="Arial LatArm"/>
      <family val="2"/>
    </font>
    <font>
      <sz val="11"/>
      <name val="Arial Unicode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4"/>
      <name val="Arial LatArm"/>
      <family val="2"/>
    </font>
    <font>
      <b/>
      <sz val="12"/>
      <color rgb="FF000000"/>
      <name val="GHEA Grapalat"/>
      <family val="3"/>
    </font>
    <font>
      <b/>
      <sz val="12"/>
      <color theme="1"/>
      <name val="GHEA Grapalat"/>
      <family val="3"/>
    </font>
    <font>
      <b/>
      <sz val="12"/>
      <color theme="1"/>
      <name val="Calibri"/>
      <family val="2"/>
      <scheme val="minor"/>
    </font>
    <font>
      <sz val="10"/>
      <name val="Arial LatArm"/>
      <family val="2"/>
    </font>
    <font>
      <sz val="14"/>
      <name val="Arial LatArm"/>
      <family val="2"/>
    </font>
    <font>
      <sz val="14"/>
      <name val="Calibri"/>
      <family val="2"/>
    </font>
    <font>
      <i/>
      <sz val="16"/>
      <name val="Arial LatArm"/>
      <family val="2"/>
    </font>
    <font>
      <sz val="16"/>
      <name val="Calibri"/>
      <family val="2"/>
    </font>
    <font>
      <sz val="8"/>
      <name val="Arial LatArm"/>
      <family val="2"/>
    </font>
    <font>
      <i/>
      <sz val="12"/>
      <name val="Arial LatArm"/>
      <family val="2"/>
    </font>
    <font>
      <i/>
      <sz val="11"/>
      <name val="Arial LatArm"/>
      <family val="2"/>
    </font>
    <font>
      <i/>
      <sz val="11"/>
      <name val="Arial Unicode"/>
      <family val="2"/>
      <charset val="204"/>
    </font>
    <font>
      <sz val="12"/>
      <name val="Arial Unicode"/>
      <family val="2"/>
      <charset val="204"/>
    </font>
    <font>
      <sz val="16"/>
      <color rgb="FFFF0000"/>
      <name val="Arial LatArm"/>
      <family val="2"/>
    </font>
    <font>
      <sz val="11"/>
      <color rgb="FFFF0000"/>
      <name val="Arial LatArm"/>
      <family val="2"/>
    </font>
    <font>
      <sz val="11"/>
      <color rgb="FFFF0000"/>
      <name val="Arial Unicode"/>
      <family val="2"/>
      <charset val="204"/>
    </font>
    <font>
      <sz val="16"/>
      <color rgb="FFFF0000"/>
      <name val="Arial Unicode"/>
      <family val="2"/>
      <charset val="204"/>
    </font>
    <font>
      <b/>
      <sz val="12"/>
      <color rgb="FFFF0000"/>
      <name val="Calibri"/>
      <family val="2"/>
      <scheme val="minor"/>
    </font>
    <font>
      <sz val="12"/>
      <color rgb="FFFF0000"/>
      <name val="Arial LatArm"/>
      <family val="2"/>
    </font>
    <font>
      <i/>
      <sz val="14"/>
      <color rgb="FFFF0000"/>
      <name val="Arial LatArm"/>
      <family val="2"/>
    </font>
    <font>
      <b/>
      <sz val="12"/>
      <color theme="1" tint="4.9989318521683403E-2"/>
      <name val="GHEA Grapalat"/>
      <family val="3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6"/>
      <name val="Cambria"/>
      <family val="1"/>
      <scheme val="major"/>
    </font>
    <font>
      <sz val="14"/>
      <name val="Cambria"/>
      <family val="1"/>
      <scheme val="major"/>
    </font>
    <font>
      <b/>
      <sz val="14"/>
      <color theme="1"/>
      <name val="Calibri"/>
      <family val="2"/>
    </font>
    <font>
      <b/>
      <sz val="12"/>
      <color theme="1"/>
      <name val="Arial LatArm"/>
      <family val="2"/>
    </font>
    <font>
      <b/>
      <i/>
      <sz val="12"/>
      <color rgb="FF000000"/>
      <name val="GHEA Grapalat"/>
      <family val="3"/>
    </font>
    <font>
      <b/>
      <i/>
      <sz val="12"/>
      <color theme="1"/>
      <name val="GHEA Grapalat"/>
      <family val="3"/>
    </font>
    <font>
      <b/>
      <i/>
      <sz val="12"/>
      <color theme="1" tint="4.9989318521683403E-2"/>
      <name val="GHEA Grapalat"/>
      <family val="3"/>
    </font>
    <font>
      <b/>
      <i/>
      <sz val="12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14"/>
      <name val="Arial Unicode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2">
    <xf numFmtId="0" fontId="0" fillId="0" borderId="0" xfId="0"/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/>
    <xf numFmtId="0" fontId="1" fillId="2" borderId="0" xfId="0" applyFont="1" applyFill="1"/>
    <xf numFmtId="2" fontId="1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2" fontId="9" fillId="2" borderId="0" xfId="0" applyNumberFormat="1" applyFont="1" applyFill="1"/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6" fontId="9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0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1" fontId="2" fillId="2" borderId="0" xfId="0" applyNumberFormat="1" applyFont="1" applyFill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43" fontId="2" fillId="2" borderId="0" xfId="1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165" fontId="2" fillId="2" borderId="0" xfId="0" applyNumberFormat="1" applyFont="1" applyFill="1"/>
    <xf numFmtId="0" fontId="11" fillId="2" borderId="0" xfId="0" applyFont="1" applyFill="1" applyAlignment="1">
      <alignment vertical="center"/>
    </xf>
    <xf numFmtId="1" fontId="2" fillId="2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2" borderId="0" xfId="0" applyFont="1" applyFill="1" applyBorder="1"/>
    <xf numFmtId="1" fontId="1" fillId="2" borderId="1" xfId="0" applyNumberFormat="1" applyFont="1" applyFill="1" applyBorder="1" applyAlignment="1">
      <alignment horizontal="left" vertical="center" indent="4"/>
    </xf>
    <xf numFmtId="165" fontId="1" fillId="2" borderId="7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2" fontId="3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43" fontId="4" fillId="2" borderId="0" xfId="1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65" fontId="6" fillId="2" borderId="1" xfId="0" quotePrefix="1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1" fontId="18" fillId="2" borderId="0" xfId="0" applyNumberFormat="1" applyFont="1" applyFill="1" applyBorder="1" applyAlignment="1">
      <alignment horizontal="center" vertical="center"/>
    </xf>
    <xf numFmtId="0" fontId="18" fillId="2" borderId="0" xfId="0" quotePrefix="1" applyFont="1" applyFill="1" applyBorder="1" applyAlignment="1">
      <alignment horizontal="center" vertical="center"/>
    </xf>
    <xf numFmtId="43" fontId="4" fillId="2" borderId="0" xfId="1" applyFont="1" applyFill="1" applyBorder="1"/>
    <xf numFmtId="0" fontId="4" fillId="2" borderId="0" xfId="0" applyFont="1" applyFill="1" applyBorder="1" applyAlignment="1">
      <alignment horizontal="center"/>
    </xf>
    <xf numFmtId="165" fontId="6" fillId="2" borderId="0" xfId="0" quotePrefix="1" applyNumberFormat="1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/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2" fontId="4" fillId="2" borderId="0" xfId="0" applyNumberFormat="1" applyFont="1" applyFill="1"/>
    <xf numFmtId="1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166" fontId="6" fillId="2" borderId="1" xfId="1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43" fontId="4" fillId="2" borderId="0" xfId="0" applyNumberFormat="1" applyFont="1" applyFill="1"/>
    <xf numFmtId="0" fontId="3" fillId="2" borderId="0" xfId="0" applyFont="1" applyFill="1" applyAlignment="1">
      <alignment vertical="top" wrapText="1"/>
    </xf>
    <xf numFmtId="165" fontId="16" fillId="2" borderId="1" xfId="0" applyNumberFormat="1" applyFont="1" applyFill="1" applyBorder="1" applyAlignment="1">
      <alignment horizontal="center" vertical="center"/>
    </xf>
    <xf numFmtId="43" fontId="4" fillId="2" borderId="0" xfId="0" applyNumberFormat="1" applyFont="1" applyFill="1" applyBorder="1"/>
    <xf numFmtId="164" fontId="2" fillId="2" borderId="0" xfId="0" applyNumberFormat="1" applyFont="1" applyFill="1"/>
    <xf numFmtId="0" fontId="3" fillId="2" borderId="0" xfId="0" applyFont="1" applyFill="1"/>
    <xf numFmtId="1" fontId="3" fillId="2" borderId="1" xfId="0" applyNumberFormat="1" applyFont="1" applyFill="1" applyBorder="1" applyAlignment="1">
      <alignment horizontal="left" vertical="center" indent="4"/>
    </xf>
    <xf numFmtId="0" fontId="11" fillId="2" borderId="0" xfId="0" applyFont="1" applyFill="1"/>
    <xf numFmtId="1" fontId="11" fillId="2" borderId="1" xfId="0" applyNumberFormat="1" applyFont="1" applyFill="1" applyBorder="1" applyAlignment="1">
      <alignment horizontal="left" vertical="center" indent="4"/>
    </xf>
    <xf numFmtId="165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165" fontId="11" fillId="2" borderId="0" xfId="0" applyNumberFormat="1" applyFont="1" applyFill="1" applyBorder="1" applyAlignment="1">
      <alignment horizontal="center" vertical="center" wrapText="1"/>
    </xf>
    <xf numFmtId="165" fontId="11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/>
    <xf numFmtId="165" fontId="21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165" fontId="4" fillId="2" borderId="0" xfId="0" applyNumberFormat="1" applyFont="1" applyFill="1"/>
    <xf numFmtId="0" fontId="19" fillId="2" borderId="0" xfId="0" applyFont="1" applyFill="1"/>
    <xf numFmtId="1" fontId="21" fillId="2" borderId="1" xfId="0" applyNumberFormat="1" applyFont="1" applyFill="1" applyBorder="1" applyAlignment="1">
      <alignment horizontal="center" vertical="center"/>
    </xf>
    <xf numFmtId="165" fontId="20" fillId="2" borderId="0" xfId="0" applyNumberFormat="1" applyFont="1" applyFill="1"/>
    <xf numFmtId="0" fontId="22" fillId="2" borderId="0" xfId="0" applyFont="1" applyFill="1"/>
    <xf numFmtId="167" fontId="23" fillId="2" borderId="0" xfId="0" applyNumberFormat="1" applyFont="1" applyFill="1"/>
    <xf numFmtId="0" fontId="24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6" fontId="3" fillId="2" borderId="1" xfId="1" applyNumberFormat="1" applyFont="1" applyFill="1" applyBorder="1" applyAlignment="1">
      <alignment horizontal="center" vertical="center"/>
    </xf>
    <xf numFmtId="166" fontId="3" fillId="2" borderId="7" xfId="1" applyNumberFormat="1" applyFont="1" applyFill="1" applyBorder="1" applyAlignment="1">
      <alignment horizontal="center" vertical="center"/>
    </xf>
    <xf numFmtId="166" fontId="3" fillId="2" borderId="5" xfId="1" applyNumberFormat="1" applyFont="1" applyFill="1" applyBorder="1" applyAlignment="1">
      <alignment horizontal="center" vertical="center" wrapText="1"/>
    </xf>
    <xf numFmtId="166" fontId="3" fillId="2" borderId="3" xfId="1" applyNumberFormat="1" applyFont="1" applyFill="1" applyBorder="1" applyAlignment="1">
      <alignment horizontal="center" vertical="center" wrapText="1"/>
    </xf>
    <xf numFmtId="166" fontId="1" fillId="2" borderId="7" xfId="1" applyNumberFormat="1" applyFont="1" applyFill="1" applyBorder="1" applyAlignment="1">
      <alignment horizontal="center" vertical="center"/>
    </xf>
    <xf numFmtId="166" fontId="1" fillId="2" borderId="1" xfId="1" applyNumberFormat="1" applyFont="1" applyFill="1" applyBorder="1" applyAlignment="1">
      <alignment horizontal="center" vertical="center"/>
    </xf>
    <xf numFmtId="166" fontId="11" fillId="2" borderId="1" xfId="1" applyNumberFormat="1" applyFont="1" applyFill="1" applyBorder="1" applyAlignment="1">
      <alignment horizontal="center" vertical="center"/>
    </xf>
    <xf numFmtId="166" fontId="1" fillId="2" borderId="1" xfId="1" applyNumberFormat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165" fontId="21" fillId="2" borderId="1" xfId="0" applyNumberFormat="1" applyFont="1" applyFill="1" applyBorder="1" applyAlignment="1">
      <alignment horizontal="center" vertical="center" wrapText="1"/>
    </xf>
    <xf numFmtId="165" fontId="26" fillId="2" borderId="1" xfId="0" applyNumberFormat="1" applyFont="1" applyFill="1" applyBorder="1" applyAlignment="1">
      <alignment horizontal="center" vertical="center"/>
    </xf>
    <xf numFmtId="168" fontId="8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43" fontId="28" fillId="2" borderId="0" xfId="1" applyFont="1" applyFill="1"/>
    <xf numFmtId="0" fontId="29" fillId="2" borderId="0" xfId="0" applyFont="1" applyFill="1"/>
    <xf numFmtId="169" fontId="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0" fontId="1" fillId="2" borderId="1" xfId="1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165" fontId="21" fillId="2" borderId="0" xfId="0" applyNumberFormat="1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166" fontId="27" fillId="2" borderId="1" xfId="1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vertical="center" wrapText="1"/>
    </xf>
    <xf numFmtId="2" fontId="37" fillId="2" borderId="1" xfId="0" applyNumberFormat="1" applyFont="1" applyFill="1" applyBorder="1" applyAlignment="1">
      <alignment horizontal="center" vertical="center" wrapText="1"/>
    </xf>
    <xf numFmtId="166" fontId="36" fillId="2" borderId="1" xfId="1" applyNumberFormat="1" applyFont="1" applyFill="1" applyBorder="1" applyAlignment="1">
      <alignment horizontal="center" vertical="center" wrapText="1"/>
    </xf>
    <xf numFmtId="166" fontId="38" fillId="2" borderId="1" xfId="1" applyNumberFormat="1" applyFont="1" applyFill="1" applyBorder="1" applyAlignment="1">
      <alignment horizontal="center" vertical="center" wrapText="1"/>
    </xf>
    <xf numFmtId="0" fontId="39" fillId="2" borderId="0" xfId="0" applyFont="1" applyFill="1"/>
    <xf numFmtId="0" fontId="1" fillId="2" borderId="4" xfId="0" applyFont="1" applyFill="1" applyBorder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3" fillId="2" borderId="1" xfId="1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1" applyNumberFormat="1" applyFont="1" applyFill="1" applyBorder="1" applyAlignment="1">
      <alignment horizontal="center" vertical="center"/>
    </xf>
    <xf numFmtId="3" fontId="1" fillId="2" borderId="1" xfId="1" applyNumberFormat="1" applyFont="1" applyFill="1" applyBorder="1" applyAlignment="1">
      <alignment horizontal="center" vertical="center" wrapText="1"/>
    </xf>
    <xf numFmtId="171" fontId="1" fillId="2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70" fontId="1" fillId="2" borderId="1" xfId="1" applyNumberFormat="1" applyFont="1" applyFill="1" applyBorder="1" applyAlignment="1">
      <alignment horizontal="left" vertical="center"/>
    </xf>
    <xf numFmtId="170" fontId="1" fillId="2" borderId="1" xfId="1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vertical="center"/>
    </xf>
    <xf numFmtId="171" fontId="1" fillId="2" borderId="0" xfId="1" applyNumberFormat="1" applyFont="1" applyFill="1" applyBorder="1" applyAlignment="1">
      <alignment horizontal="center" vertical="center"/>
    </xf>
    <xf numFmtId="166" fontId="1" fillId="2" borderId="0" xfId="1" applyNumberFormat="1" applyFont="1" applyFill="1" applyBorder="1" applyAlignment="1">
      <alignment horizontal="center" vertical="center"/>
    </xf>
    <xf numFmtId="170" fontId="1" fillId="2" borderId="1" xfId="1" applyNumberFormat="1" applyFont="1" applyFill="1" applyBorder="1" applyAlignment="1">
      <alignment vertical="center"/>
    </xf>
    <xf numFmtId="170" fontId="1" fillId="2" borderId="1" xfId="1" applyNumberFormat="1" applyFont="1" applyFill="1" applyBorder="1" applyAlignment="1">
      <alignment vertical="center" wrapText="1"/>
    </xf>
    <xf numFmtId="0" fontId="1" fillId="2" borderId="5" xfId="0" applyFont="1" applyFill="1" applyBorder="1"/>
    <xf numFmtId="170" fontId="1" fillId="2" borderId="1" xfId="1" applyNumberFormat="1" applyFont="1" applyFill="1" applyBorder="1" applyAlignment="1">
      <alignment horizontal="right"/>
    </xf>
    <xf numFmtId="170" fontId="1" fillId="2" borderId="1" xfId="1" applyNumberFormat="1" applyFont="1" applyFill="1" applyBorder="1" applyAlignment="1">
      <alignment horizontal="right" wrapText="1"/>
    </xf>
    <xf numFmtId="4" fontId="1" fillId="2" borderId="1" xfId="1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 vertical="center"/>
    </xf>
    <xf numFmtId="165" fontId="1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top" wrapText="1"/>
    </xf>
    <xf numFmtId="0" fontId="13" fillId="2" borderId="7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0" fontId="10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457"/>
  <sheetViews>
    <sheetView tabSelected="1" topLeftCell="A313" zoomScale="93" zoomScaleNormal="93" workbookViewId="0">
      <selection activeCell="J322" sqref="J322"/>
    </sheetView>
  </sheetViews>
  <sheetFormatPr defaultColWidth="9.140625" defaultRowHeight="20.25" x14ac:dyDescent="0.3"/>
  <cols>
    <col min="1" max="1" width="0.7109375" style="15" customWidth="1"/>
    <col min="2" max="2" width="6.140625" style="4" customWidth="1"/>
    <col min="3" max="3" width="34" style="4" customWidth="1"/>
    <col min="4" max="4" width="15.7109375" style="4" customWidth="1"/>
    <col min="5" max="5" width="18.42578125" style="4" customWidth="1"/>
    <col min="6" max="6" width="11.85546875" style="4" customWidth="1"/>
    <col min="7" max="7" width="19.5703125" style="4" customWidth="1"/>
    <col min="8" max="8" width="15.140625" style="4" customWidth="1"/>
    <col min="9" max="9" width="13.85546875" style="4" customWidth="1"/>
    <col min="10" max="10" width="17.7109375" style="4" customWidth="1"/>
    <col min="11" max="11" width="14.28515625" style="4" bestFit="1" customWidth="1"/>
    <col min="12" max="12" width="9.140625" style="4"/>
    <col min="13" max="13" width="12.42578125" style="4" bestFit="1" customWidth="1"/>
    <col min="14" max="16384" width="9.140625" style="4"/>
  </cols>
  <sheetData>
    <row r="2" spans="1:9" x14ac:dyDescent="0.3">
      <c r="E2" s="20"/>
      <c r="F2" s="20"/>
      <c r="G2" s="20"/>
    </row>
    <row r="5" spans="1:9" ht="83.25" customHeight="1" x14ac:dyDescent="0.3">
      <c r="A5" s="15">
        <v>1</v>
      </c>
      <c r="B5" s="202" t="s">
        <v>83</v>
      </c>
      <c r="C5" s="202"/>
      <c r="D5" s="202"/>
      <c r="E5" s="202"/>
      <c r="F5" s="202"/>
      <c r="G5" s="202"/>
    </row>
    <row r="6" spans="1:9" ht="31.5" customHeight="1" x14ac:dyDescent="0.3">
      <c r="B6" s="21"/>
      <c r="C6" s="21"/>
      <c r="D6" s="21"/>
      <c r="E6" s="21"/>
      <c r="F6" s="21"/>
      <c r="G6" s="21"/>
    </row>
    <row r="7" spans="1:9" ht="18" customHeight="1" x14ac:dyDescent="0.3">
      <c r="B7" s="212" t="s">
        <v>50</v>
      </c>
      <c r="C7" s="212"/>
      <c r="D7" s="212"/>
      <c r="E7" s="212"/>
      <c r="F7" s="212"/>
      <c r="G7" s="212"/>
    </row>
    <row r="8" spans="1:9" hidden="1" x14ac:dyDescent="0.3">
      <c r="B8" s="22" t="s">
        <v>50</v>
      </c>
      <c r="C8" s="22"/>
      <c r="D8" s="22"/>
      <c r="E8" s="22"/>
      <c r="F8" s="22"/>
      <c r="G8" s="22"/>
      <c r="I8" s="23"/>
    </row>
    <row r="9" spans="1:9" s="29" customFormat="1" ht="90.75" customHeight="1" x14ac:dyDescent="0.3">
      <c r="A9" s="174"/>
      <c r="B9" s="24" t="s">
        <v>0</v>
      </c>
      <c r="C9" s="25" t="s">
        <v>1</v>
      </c>
      <c r="D9" s="26" t="s">
        <v>54</v>
      </c>
      <c r="E9" s="27" t="s">
        <v>55</v>
      </c>
      <c r="F9" s="28" t="s">
        <v>56</v>
      </c>
      <c r="G9" s="27" t="s">
        <v>57</v>
      </c>
    </row>
    <row r="10" spans="1:9" x14ac:dyDescent="0.3">
      <c r="B10" s="16">
        <v>1</v>
      </c>
      <c r="C10" s="17" t="s">
        <v>4</v>
      </c>
      <c r="D10" s="1">
        <v>1</v>
      </c>
      <c r="E10" s="126">
        <v>250000</v>
      </c>
      <c r="F10" s="126" t="s">
        <v>46</v>
      </c>
      <c r="G10" s="126">
        <f>D10*E10</f>
        <v>250000</v>
      </c>
    </row>
    <row r="11" spans="1:9" x14ac:dyDescent="0.3">
      <c r="B11" s="16">
        <v>2</v>
      </c>
      <c r="C11" s="17" t="s">
        <v>5</v>
      </c>
      <c r="D11" s="1">
        <v>1</v>
      </c>
      <c r="E11" s="126">
        <v>150000</v>
      </c>
      <c r="F11" s="126" t="s">
        <v>46</v>
      </c>
      <c r="G11" s="126">
        <f t="shared" ref="G11:G25" si="0">D11*E11</f>
        <v>150000</v>
      </c>
    </row>
    <row r="12" spans="1:9" x14ac:dyDescent="0.3">
      <c r="B12" s="16">
        <v>3</v>
      </c>
      <c r="C12" s="17" t="s">
        <v>31</v>
      </c>
      <c r="D12" s="1">
        <v>5.86</v>
      </c>
      <c r="E12" s="126">
        <v>150000</v>
      </c>
      <c r="F12" s="126" t="s">
        <v>46</v>
      </c>
      <c r="G12" s="126">
        <f t="shared" si="0"/>
        <v>879000</v>
      </c>
    </row>
    <row r="13" spans="1:9" x14ac:dyDescent="0.3">
      <c r="B13" s="16">
        <v>4</v>
      </c>
      <c r="C13" s="30" t="s">
        <v>39</v>
      </c>
      <c r="D13" s="2">
        <v>1</v>
      </c>
      <c r="E13" s="126">
        <v>150000</v>
      </c>
      <c r="F13" s="126" t="s">
        <v>46</v>
      </c>
      <c r="G13" s="126">
        <f t="shared" si="0"/>
        <v>150000</v>
      </c>
    </row>
    <row r="14" spans="1:9" x14ac:dyDescent="0.3">
      <c r="B14" s="16">
        <v>5</v>
      </c>
      <c r="C14" s="17" t="s">
        <v>32</v>
      </c>
      <c r="D14" s="1">
        <v>5.2</v>
      </c>
      <c r="E14" s="126">
        <v>120000</v>
      </c>
      <c r="F14" s="126" t="s">
        <v>46</v>
      </c>
      <c r="G14" s="126">
        <f t="shared" si="0"/>
        <v>624000</v>
      </c>
    </row>
    <row r="15" spans="1:9" x14ac:dyDescent="0.3">
      <c r="B15" s="16">
        <v>6</v>
      </c>
      <c r="C15" s="17" t="s">
        <v>33</v>
      </c>
      <c r="D15" s="1">
        <v>1.25</v>
      </c>
      <c r="E15" s="126">
        <v>150000</v>
      </c>
      <c r="F15" s="126" t="s">
        <v>46</v>
      </c>
      <c r="G15" s="126">
        <f t="shared" si="0"/>
        <v>187500</v>
      </c>
    </row>
    <row r="16" spans="1:9" x14ac:dyDescent="0.3">
      <c r="B16" s="16">
        <v>7</v>
      </c>
      <c r="C16" s="17" t="s">
        <v>10</v>
      </c>
      <c r="D16" s="1">
        <v>0.25</v>
      </c>
      <c r="E16" s="126">
        <v>120000</v>
      </c>
      <c r="F16" s="126" t="s">
        <v>46</v>
      </c>
      <c r="G16" s="126">
        <f t="shared" si="0"/>
        <v>30000</v>
      </c>
    </row>
    <row r="17" spans="2:17" x14ac:dyDescent="0.3">
      <c r="B17" s="16">
        <v>8</v>
      </c>
      <c r="C17" s="30" t="s">
        <v>34</v>
      </c>
      <c r="D17" s="2">
        <v>1</v>
      </c>
      <c r="E17" s="126">
        <v>120000</v>
      </c>
      <c r="F17" s="126" t="s">
        <v>46</v>
      </c>
      <c r="G17" s="126">
        <f t="shared" si="0"/>
        <v>120000</v>
      </c>
    </row>
    <row r="18" spans="2:17" x14ac:dyDescent="0.3">
      <c r="B18" s="16">
        <v>9</v>
      </c>
      <c r="C18" s="17" t="s">
        <v>35</v>
      </c>
      <c r="D18" s="1">
        <v>1</v>
      </c>
      <c r="E18" s="126">
        <v>120000</v>
      </c>
      <c r="F18" s="126" t="s">
        <v>46</v>
      </c>
      <c r="G18" s="126">
        <f t="shared" si="0"/>
        <v>120000</v>
      </c>
    </row>
    <row r="19" spans="2:17" x14ac:dyDescent="0.3">
      <c r="B19" s="16">
        <v>10</v>
      </c>
      <c r="C19" s="17" t="s">
        <v>35</v>
      </c>
      <c r="D19" s="1">
        <v>1.5</v>
      </c>
      <c r="E19" s="126">
        <v>120000</v>
      </c>
      <c r="F19" s="126" t="s">
        <v>46</v>
      </c>
      <c r="G19" s="126">
        <f t="shared" si="0"/>
        <v>180000</v>
      </c>
    </row>
    <row r="20" spans="2:17" x14ac:dyDescent="0.3">
      <c r="B20" s="16">
        <v>11</v>
      </c>
      <c r="C20" s="17" t="s">
        <v>40</v>
      </c>
      <c r="D20" s="1">
        <v>0.5</v>
      </c>
      <c r="E20" s="126">
        <v>120000</v>
      </c>
      <c r="F20" s="126" t="s">
        <v>46</v>
      </c>
      <c r="G20" s="126">
        <f t="shared" si="0"/>
        <v>60000</v>
      </c>
    </row>
    <row r="21" spans="2:17" x14ac:dyDescent="0.3">
      <c r="B21" s="16">
        <v>12</v>
      </c>
      <c r="C21" s="17" t="s">
        <v>16</v>
      </c>
      <c r="D21" s="1">
        <v>1</v>
      </c>
      <c r="E21" s="126">
        <v>120000</v>
      </c>
      <c r="F21" s="126" t="s">
        <v>46</v>
      </c>
      <c r="G21" s="126">
        <f t="shared" si="0"/>
        <v>120000</v>
      </c>
    </row>
    <row r="22" spans="2:17" x14ac:dyDescent="0.3">
      <c r="B22" s="16">
        <v>13</v>
      </c>
      <c r="C22" s="17" t="s">
        <v>67</v>
      </c>
      <c r="D22" s="1">
        <v>1.25</v>
      </c>
      <c r="E22" s="126">
        <v>150000</v>
      </c>
      <c r="F22" s="126" t="s">
        <v>46</v>
      </c>
      <c r="G22" s="126">
        <f t="shared" si="0"/>
        <v>187500</v>
      </c>
    </row>
    <row r="23" spans="2:17" x14ac:dyDescent="0.3">
      <c r="B23" s="16">
        <v>14</v>
      </c>
      <c r="C23" s="17" t="s">
        <v>26</v>
      </c>
      <c r="D23" s="1">
        <v>1</v>
      </c>
      <c r="E23" s="126">
        <v>120000</v>
      </c>
      <c r="F23" s="126" t="s">
        <v>46</v>
      </c>
      <c r="G23" s="126">
        <f t="shared" si="0"/>
        <v>120000</v>
      </c>
    </row>
    <row r="24" spans="2:17" x14ac:dyDescent="0.3">
      <c r="B24" s="16">
        <v>15</v>
      </c>
      <c r="C24" s="17" t="s">
        <v>37</v>
      </c>
      <c r="D24" s="1">
        <v>0.75</v>
      </c>
      <c r="E24" s="126">
        <v>120000</v>
      </c>
      <c r="F24" s="126" t="s">
        <v>46</v>
      </c>
      <c r="G24" s="126">
        <f t="shared" si="0"/>
        <v>90000</v>
      </c>
      <c r="Q24" s="34"/>
    </row>
    <row r="25" spans="2:17" x14ac:dyDescent="0.3">
      <c r="B25" s="16">
        <v>16</v>
      </c>
      <c r="C25" s="17" t="s">
        <v>42</v>
      </c>
      <c r="D25" s="1">
        <v>0.5</v>
      </c>
      <c r="E25" s="126">
        <v>150000</v>
      </c>
      <c r="F25" s="126" t="s">
        <v>46</v>
      </c>
      <c r="G25" s="126">
        <f t="shared" si="0"/>
        <v>75000</v>
      </c>
    </row>
    <row r="26" spans="2:17" x14ac:dyDescent="0.3">
      <c r="B26" s="210" t="s">
        <v>2</v>
      </c>
      <c r="C26" s="210"/>
      <c r="D26" s="1">
        <f>SUM(D10:D25)</f>
        <v>24.06</v>
      </c>
      <c r="E26" s="126"/>
      <c r="F26" s="126"/>
      <c r="G26" s="126">
        <f>SUM(G10:G25)</f>
        <v>3343000</v>
      </c>
    </row>
    <row r="30" spans="2:17" ht="27.75" customHeight="1" x14ac:dyDescent="0.3">
      <c r="C30" s="35"/>
    </row>
    <row r="33" spans="1:7" x14ac:dyDescent="0.3">
      <c r="B33" s="36"/>
      <c r="C33" s="36"/>
      <c r="D33" s="36"/>
      <c r="E33" s="36"/>
      <c r="F33" s="36"/>
      <c r="G33" s="36"/>
    </row>
    <row r="34" spans="1:7" ht="58.5" customHeight="1" x14ac:dyDescent="0.3">
      <c r="A34" s="15">
        <v>2</v>
      </c>
      <c r="B34" s="214" t="s">
        <v>84</v>
      </c>
      <c r="C34" s="214"/>
      <c r="D34" s="214"/>
      <c r="E34" s="214"/>
      <c r="F34" s="214"/>
      <c r="G34" s="214"/>
    </row>
    <row r="35" spans="1:7" x14ac:dyDescent="0.3">
      <c r="B35" s="15"/>
      <c r="C35" s="15"/>
      <c r="D35" s="15"/>
      <c r="E35" s="15"/>
      <c r="F35" s="15"/>
      <c r="G35" s="15"/>
    </row>
    <row r="36" spans="1:7" x14ac:dyDescent="0.3">
      <c r="B36" s="212" t="s">
        <v>96</v>
      </c>
      <c r="C36" s="212"/>
      <c r="D36" s="212"/>
      <c r="E36" s="212"/>
      <c r="F36" s="212"/>
      <c r="G36" s="212"/>
    </row>
    <row r="37" spans="1:7" s="29" customFormat="1" ht="63" customHeight="1" x14ac:dyDescent="0.3">
      <c r="A37" s="174" t="s">
        <v>99</v>
      </c>
      <c r="B37" s="24" t="s">
        <v>0</v>
      </c>
      <c r="C37" s="25" t="s">
        <v>1</v>
      </c>
      <c r="D37" s="26" t="s">
        <v>54</v>
      </c>
      <c r="E37" s="27" t="s">
        <v>55</v>
      </c>
      <c r="F37" s="28" t="s">
        <v>56</v>
      </c>
      <c r="G37" s="27" t="s">
        <v>57</v>
      </c>
    </row>
    <row r="38" spans="1:7" x14ac:dyDescent="0.3">
      <c r="B38" s="16">
        <v>1</v>
      </c>
      <c r="C38" s="17" t="s">
        <v>4</v>
      </c>
      <c r="D38" s="33">
        <v>1</v>
      </c>
      <c r="E38" s="176">
        <v>250000</v>
      </c>
      <c r="F38" s="44" t="s">
        <v>46</v>
      </c>
      <c r="G38" s="176">
        <f>D38*E38</f>
        <v>250000</v>
      </c>
    </row>
    <row r="39" spans="1:7" x14ac:dyDescent="0.3">
      <c r="B39" s="16">
        <v>2</v>
      </c>
      <c r="C39" s="17" t="s">
        <v>5</v>
      </c>
      <c r="D39" s="7">
        <v>1.5</v>
      </c>
      <c r="E39" s="176">
        <v>150000</v>
      </c>
      <c r="F39" s="44" t="s">
        <v>46</v>
      </c>
      <c r="G39" s="176">
        <f t="shared" ref="G39:G56" si="1">D39*E39</f>
        <v>225000</v>
      </c>
    </row>
    <row r="40" spans="1:7" x14ac:dyDescent="0.3">
      <c r="B40" s="16">
        <v>3</v>
      </c>
      <c r="C40" s="17" t="s">
        <v>31</v>
      </c>
      <c r="D40" s="33">
        <v>6</v>
      </c>
      <c r="E40" s="176">
        <v>150000</v>
      </c>
      <c r="F40" s="44" t="s">
        <v>46</v>
      </c>
      <c r="G40" s="176">
        <f t="shared" si="1"/>
        <v>900000</v>
      </c>
    </row>
    <row r="41" spans="1:7" x14ac:dyDescent="0.3">
      <c r="B41" s="16">
        <v>4</v>
      </c>
      <c r="C41" s="17" t="s">
        <v>38</v>
      </c>
      <c r="D41" s="7">
        <v>1.5</v>
      </c>
      <c r="E41" s="176">
        <v>150000</v>
      </c>
      <c r="F41" s="44" t="s">
        <v>46</v>
      </c>
      <c r="G41" s="176">
        <f t="shared" si="1"/>
        <v>225000</v>
      </c>
    </row>
    <row r="42" spans="1:7" ht="21.75" customHeight="1" x14ac:dyDescent="0.3">
      <c r="B42" s="37">
        <v>5</v>
      </c>
      <c r="C42" s="30" t="s">
        <v>39</v>
      </c>
      <c r="D42" s="31">
        <v>1</v>
      </c>
      <c r="E42" s="176">
        <v>150000</v>
      </c>
      <c r="F42" s="44" t="s">
        <v>46</v>
      </c>
      <c r="G42" s="176">
        <f t="shared" si="1"/>
        <v>150000</v>
      </c>
    </row>
    <row r="43" spans="1:7" x14ac:dyDescent="0.3">
      <c r="B43" s="16">
        <v>6</v>
      </c>
      <c r="C43" s="17" t="s">
        <v>32</v>
      </c>
      <c r="D43" s="7">
        <v>1.1000000000000001</v>
      </c>
      <c r="E43" s="176">
        <v>120000</v>
      </c>
      <c r="F43" s="44" t="s">
        <v>46</v>
      </c>
      <c r="G43" s="176">
        <f t="shared" si="1"/>
        <v>132000</v>
      </c>
    </row>
    <row r="44" spans="1:7" x14ac:dyDescent="0.3">
      <c r="B44" s="16">
        <v>7</v>
      </c>
      <c r="C44" s="17" t="s">
        <v>32</v>
      </c>
      <c r="D44" s="7">
        <v>5.5</v>
      </c>
      <c r="E44" s="176">
        <v>120000</v>
      </c>
      <c r="F44" s="44" t="s">
        <v>46</v>
      </c>
      <c r="G44" s="176">
        <f t="shared" si="1"/>
        <v>660000</v>
      </c>
    </row>
    <row r="45" spans="1:7" x14ac:dyDescent="0.3">
      <c r="B45" s="16">
        <v>8</v>
      </c>
      <c r="C45" s="17" t="s">
        <v>33</v>
      </c>
      <c r="D45" s="1">
        <v>0.75</v>
      </c>
      <c r="E45" s="176">
        <v>150000</v>
      </c>
      <c r="F45" s="44" t="s">
        <v>46</v>
      </c>
      <c r="G45" s="176">
        <f t="shared" si="1"/>
        <v>112500</v>
      </c>
    </row>
    <row r="46" spans="1:7" x14ac:dyDescent="0.3">
      <c r="B46" s="37">
        <v>9</v>
      </c>
      <c r="C46" s="30" t="s">
        <v>34</v>
      </c>
      <c r="D46" s="32">
        <v>1</v>
      </c>
      <c r="E46" s="176">
        <v>120000</v>
      </c>
      <c r="F46" s="44" t="s">
        <v>46</v>
      </c>
      <c r="G46" s="176">
        <f t="shared" si="1"/>
        <v>120000</v>
      </c>
    </row>
    <row r="47" spans="1:7" x14ac:dyDescent="0.3">
      <c r="B47" s="16">
        <v>11</v>
      </c>
      <c r="C47" s="17" t="s">
        <v>40</v>
      </c>
      <c r="D47" s="33">
        <v>1</v>
      </c>
      <c r="E47" s="176">
        <v>120000</v>
      </c>
      <c r="F47" s="44" t="s">
        <v>46</v>
      </c>
      <c r="G47" s="176">
        <f t="shared" si="1"/>
        <v>120000</v>
      </c>
    </row>
    <row r="48" spans="1:7" x14ac:dyDescent="0.3">
      <c r="B48" s="16">
        <v>12</v>
      </c>
      <c r="C48" s="17" t="s">
        <v>35</v>
      </c>
      <c r="D48" s="33">
        <v>1</v>
      </c>
      <c r="E48" s="176">
        <v>120000</v>
      </c>
      <c r="F48" s="44" t="s">
        <v>46</v>
      </c>
      <c r="G48" s="176">
        <f t="shared" si="1"/>
        <v>120000</v>
      </c>
    </row>
    <row r="49" spans="2:7" ht="21" customHeight="1" x14ac:dyDescent="0.3">
      <c r="B49" s="16">
        <v>13</v>
      </c>
      <c r="C49" s="17" t="s">
        <v>16</v>
      </c>
      <c r="D49" s="33">
        <v>1</v>
      </c>
      <c r="E49" s="176">
        <v>120000</v>
      </c>
      <c r="F49" s="44" t="s">
        <v>46</v>
      </c>
      <c r="G49" s="176">
        <f t="shared" si="1"/>
        <v>120000</v>
      </c>
    </row>
    <row r="50" spans="2:7" x14ac:dyDescent="0.3">
      <c r="B50" s="16">
        <v>14</v>
      </c>
      <c r="C50" s="17" t="s">
        <v>36</v>
      </c>
      <c r="D50" s="1">
        <v>0.75</v>
      </c>
      <c r="E50" s="176">
        <v>150000</v>
      </c>
      <c r="F50" s="44" t="s">
        <v>46</v>
      </c>
      <c r="G50" s="176">
        <f t="shared" si="1"/>
        <v>112500</v>
      </c>
    </row>
    <row r="51" spans="2:7" x14ac:dyDescent="0.3">
      <c r="B51" s="16">
        <v>15</v>
      </c>
      <c r="C51" s="17" t="s">
        <v>97</v>
      </c>
      <c r="D51" s="1">
        <v>0.25</v>
      </c>
      <c r="E51" s="176">
        <v>120000</v>
      </c>
      <c r="F51" s="44" t="s">
        <v>46</v>
      </c>
      <c r="G51" s="176">
        <f t="shared" si="1"/>
        <v>30000</v>
      </c>
    </row>
    <row r="52" spans="2:7" x14ac:dyDescent="0.3">
      <c r="B52" s="16">
        <v>16</v>
      </c>
      <c r="C52" s="17" t="s">
        <v>98</v>
      </c>
      <c r="D52" s="1">
        <v>0.5</v>
      </c>
      <c r="E52" s="176">
        <v>120000</v>
      </c>
      <c r="F52" s="44" t="s">
        <v>46</v>
      </c>
      <c r="G52" s="176">
        <f t="shared" si="1"/>
        <v>60000</v>
      </c>
    </row>
    <row r="53" spans="2:7" x14ac:dyDescent="0.3">
      <c r="B53" s="16">
        <v>17</v>
      </c>
      <c r="C53" s="17" t="s">
        <v>44</v>
      </c>
      <c r="D53" s="1">
        <v>1</v>
      </c>
      <c r="E53" s="176">
        <v>120000</v>
      </c>
      <c r="F53" s="44" t="s">
        <v>46</v>
      </c>
      <c r="G53" s="176">
        <f t="shared" si="1"/>
        <v>120000</v>
      </c>
    </row>
    <row r="54" spans="2:7" x14ac:dyDescent="0.3">
      <c r="B54" s="16">
        <v>15</v>
      </c>
      <c r="C54" s="17" t="s">
        <v>26</v>
      </c>
      <c r="D54" s="1">
        <v>1</v>
      </c>
      <c r="E54" s="176">
        <v>120000</v>
      </c>
      <c r="F54" s="44" t="s">
        <v>46</v>
      </c>
      <c r="G54" s="176">
        <f t="shared" si="1"/>
        <v>120000</v>
      </c>
    </row>
    <row r="55" spans="2:7" x14ac:dyDescent="0.3">
      <c r="B55" s="16">
        <v>16</v>
      </c>
      <c r="C55" s="17" t="s">
        <v>37</v>
      </c>
      <c r="D55" s="1">
        <v>0.5</v>
      </c>
      <c r="E55" s="176">
        <v>120000</v>
      </c>
      <c r="F55" s="44" t="s">
        <v>46</v>
      </c>
      <c r="G55" s="176">
        <f t="shared" si="1"/>
        <v>60000</v>
      </c>
    </row>
    <row r="56" spans="2:7" x14ac:dyDescent="0.3">
      <c r="B56" s="16">
        <v>17</v>
      </c>
      <c r="C56" s="17" t="s">
        <v>42</v>
      </c>
      <c r="D56" s="1">
        <v>0.5</v>
      </c>
      <c r="E56" s="176">
        <v>150000</v>
      </c>
      <c r="F56" s="44" t="s">
        <v>46</v>
      </c>
      <c r="G56" s="176">
        <f t="shared" si="1"/>
        <v>75000</v>
      </c>
    </row>
    <row r="57" spans="2:7" x14ac:dyDescent="0.3">
      <c r="B57" s="215" t="s">
        <v>2</v>
      </c>
      <c r="C57" s="216"/>
      <c r="D57" s="1">
        <f>SUM(D38:D56)</f>
        <v>26.85</v>
      </c>
      <c r="E57" s="44"/>
      <c r="F57" s="44"/>
      <c r="G57" s="176">
        <f>SUM(G38:G56)</f>
        <v>3712000</v>
      </c>
    </row>
    <row r="58" spans="2:7" ht="24" customHeight="1" x14ac:dyDescent="0.3"/>
    <row r="60" spans="2:7" x14ac:dyDescent="0.3">
      <c r="G60" s="98"/>
    </row>
    <row r="61" spans="2:7" x14ac:dyDescent="0.3">
      <c r="C61" s="35"/>
    </row>
    <row r="62" spans="2:7" ht="24" customHeight="1" x14ac:dyDescent="0.3"/>
    <row r="63" spans="2:7" x14ac:dyDescent="0.3">
      <c r="B63" s="41"/>
      <c r="C63" s="35"/>
      <c r="D63" s="35"/>
      <c r="E63" s="35"/>
      <c r="F63" s="35"/>
      <c r="G63" s="35"/>
    </row>
    <row r="64" spans="2:7" x14ac:dyDescent="0.3">
      <c r="B64" s="211"/>
      <c r="C64" s="211"/>
      <c r="D64" s="211"/>
      <c r="E64" s="211"/>
      <c r="F64" s="211"/>
      <c r="G64" s="211"/>
    </row>
    <row r="65" spans="1:7" ht="87" customHeight="1" x14ac:dyDescent="0.3">
      <c r="A65" s="15">
        <v>3</v>
      </c>
      <c r="B65" s="211" t="s">
        <v>85</v>
      </c>
      <c r="C65" s="211"/>
      <c r="D65" s="211"/>
      <c r="E65" s="211"/>
      <c r="F65" s="211"/>
      <c r="G65" s="211"/>
    </row>
    <row r="66" spans="1:7" x14ac:dyDescent="0.3">
      <c r="B66" s="204" t="s">
        <v>104</v>
      </c>
      <c r="C66" s="204"/>
    </row>
    <row r="67" spans="1:7" ht="63" x14ac:dyDescent="0.3">
      <c r="B67" s="24" t="s">
        <v>0</v>
      </c>
      <c r="C67" s="25" t="s">
        <v>1</v>
      </c>
      <c r="D67" s="26" t="s">
        <v>54</v>
      </c>
      <c r="E67" s="27" t="s">
        <v>55</v>
      </c>
      <c r="F67" s="28" t="s">
        <v>56</v>
      </c>
      <c r="G67" s="27" t="s">
        <v>57</v>
      </c>
    </row>
    <row r="68" spans="1:7" x14ac:dyDescent="0.3">
      <c r="B68" s="16">
        <v>1</v>
      </c>
      <c r="C68" s="17" t="s">
        <v>4</v>
      </c>
      <c r="D68" s="1">
        <v>1</v>
      </c>
      <c r="E68" s="126">
        <v>230000</v>
      </c>
      <c r="F68" s="126" t="s">
        <v>46</v>
      </c>
      <c r="G68" s="126">
        <f t="shared" ref="G68:G85" si="2">D68*E68</f>
        <v>230000</v>
      </c>
    </row>
    <row r="69" spans="1:7" x14ac:dyDescent="0.3">
      <c r="B69" s="16">
        <v>2</v>
      </c>
      <c r="C69" s="17" t="s">
        <v>39</v>
      </c>
      <c r="D69" s="1">
        <v>0.25</v>
      </c>
      <c r="E69" s="126">
        <v>150000</v>
      </c>
      <c r="F69" s="126" t="s">
        <v>46</v>
      </c>
      <c r="G69" s="126">
        <f t="shared" si="2"/>
        <v>37500</v>
      </c>
    </row>
    <row r="70" spans="1:7" x14ac:dyDescent="0.3">
      <c r="B70" s="16">
        <v>3</v>
      </c>
      <c r="C70" s="17" t="s">
        <v>42</v>
      </c>
      <c r="D70" s="1">
        <v>0.25</v>
      </c>
      <c r="E70" s="126">
        <v>150000</v>
      </c>
      <c r="F70" s="126" t="s">
        <v>46</v>
      </c>
      <c r="G70" s="126">
        <f t="shared" si="2"/>
        <v>37500</v>
      </c>
    </row>
    <row r="71" spans="1:7" x14ac:dyDescent="0.3">
      <c r="B71" s="16">
        <v>4</v>
      </c>
      <c r="C71" s="17" t="s">
        <v>5</v>
      </c>
      <c r="D71" s="1">
        <v>0.5</v>
      </c>
      <c r="E71" s="126">
        <v>150000</v>
      </c>
      <c r="F71" s="126" t="s">
        <v>46</v>
      </c>
      <c r="G71" s="126">
        <f t="shared" si="2"/>
        <v>75000</v>
      </c>
    </row>
    <row r="72" spans="1:7" x14ac:dyDescent="0.3">
      <c r="A72" s="39"/>
      <c r="B72" s="16">
        <v>5</v>
      </c>
      <c r="C72" s="17" t="s">
        <v>31</v>
      </c>
      <c r="D72" s="1">
        <v>2.2400000000000002</v>
      </c>
      <c r="E72" s="126">
        <v>150000</v>
      </c>
      <c r="F72" s="126" t="s">
        <v>46</v>
      </c>
      <c r="G72" s="126">
        <f t="shared" si="2"/>
        <v>336000.00000000006</v>
      </c>
    </row>
    <row r="73" spans="1:7" x14ac:dyDescent="0.3">
      <c r="A73" s="39"/>
      <c r="B73" s="16">
        <v>6</v>
      </c>
      <c r="C73" s="17" t="s">
        <v>33</v>
      </c>
      <c r="D73" s="2">
        <v>0.5</v>
      </c>
      <c r="E73" s="126">
        <v>150000</v>
      </c>
      <c r="F73" s="126" t="s">
        <v>46</v>
      </c>
      <c r="G73" s="126">
        <f t="shared" si="2"/>
        <v>75000</v>
      </c>
    </row>
    <row r="74" spans="1:7" x14ac:dyDescent="0.3">
      <c r="A74" s="39"/>
      <c r="B74" s="16">
        <v>7</v>
      </c>
      <c r="C74" s="17" t="s">
        <v>32</v>
      </c>
      <c r="D74" s="1">
        <v>2</v>
      </c>
      <c r="E74" s="126">
        <v>120000</v>
      </c>
      <c r="F74" s="126" t="s">
        <v>46</v>
      </c>
      <c r="G74" s="126">
        <f t="shared" si="2"/>
        <v>240000</v>
      </c>
    </row>
    <row r="75" spans="1:7" x14ac:dyDescent="0.3">
      <c r="A75" s="39"/>
      <c r="B75" s="16">
        <v>8</v>
      </c>
      <c r="C75" s="17" t="s">
        <v>67</v>
      </c>
      <c r="D75" s="1">
        <v>0.25</v>
      </c>
      <c r="E75" s="126">
        <v>150000</v>
      </c>
      <c r="F75" s="126" t="s">
        <v>46</v>
      </c>
      <c r="G75" s="126">
        <f t="shared" si="2"/>
        <v>37500</v>
      </c>
    </row>
    <row r="76" spans="1:7" x14ac:dyDescent="0.3">
      <c r="A76" s="39"/>
      <c r="B76" s="16">
        <v>9</v>
      </c>
      <c r="C76" s="17" t="s">
        <v>34</v>
      </c>
      <c r="D76" s="1">
        <v>0.5</v>
      </c>
      <c r="E76" s="126">
        <v>120000</v>
      </c>
      <c r="F76" s="126" t="s">
        <v>46</v>
      </c>
      <c r="G76" s="126">
        <f t="shared" si="2"/>
        <v>60000</v>
      </c>
    </row>
    <row r="77" spans="1:7" x14ac:dyDescent="0.3">
      <c r="A77" s="39"/>
      <c r="B77" s="16">
        <v>10</v>
      </c>
      <c r="C77" s="17" t="s">
        <v>16</v>
      </c>
      <c r="D77" s="1">
        <v>0.5</v>
      </c>
      <c r="E77" s="126">
        <v>120000</v>
      </c>
      <c r="F77" s="126" t="s">
        <v>46</v>
      </c>
      <c r="G77" s="126">
        <f t="shared" si="2"/>
        <v>60000</v>
      </c>
    </row>
    <row r="78" spans="1:7" x14ac:dyDescent="0.3">
      <c r="A78" s="39"/>
      <c r="B78" s="16">
        <v>11</v>
      </c>
      <c r="C78" s="30" t="s">
        <v>35</v>
      </c>
      <c r="D78" s="2">
        <v>1</v>
      </c>
      <c r="E78" s="126">
        <v>120000</v>
      </c>
      <c r="F78" s="126" t="s">
        <v>46</v>
      </c>
      <c r="G78" s="126">
        <f t="shared" si="2"/>
        <v>120000</v>
      </c>
    </row>
    <row r="79" spans="1:7" x14ac:dyDescent="0.3">
      <c r="A79" s="39"/>
      <c r="B79" s="16">
        <v>12</v>
      </c>
      <c r="C79" s="17" t="s">
        <v>40</v>
      </c>
      <c r="D79" s="1">
        <v>0.5</v>
      </c>
      <c r="E79" s="126">
        <v>120000</v>
      </c>
      <c r="F79" s="126" t="s">
        <v>46</v>
      </c>
      <c r="G79" s="126">
        <f t="shared" si="2"/>
        <v>60000</v>
      </c>
    </row>
    <row r="80" spans="1:7" x14ac:dyDescent="0.3">
      <c r="A80" s="39"/>
      <c r="B80" s="16">
        <v>13</v>
      </c>
      <c r="C80" s="17" t="s">
        <v>26</v>
      </c>
      <c r="D80" s="1">
        <v>1</v>
      </c>
      <c r="E80" s="126">
        <v>120000</v>
      </c>
      <c r="F80" s="126" t="s">
        <v>46</v>
      </c>
      <c r="G80" s="126">
        <f t="shared" si="2"/>
        <v>120000</v>
      </c>
    </row>
    <row r="81" spans="1:7" x14ac:dyDescent="0.3">
      <c r="A81" s="39"/>
      <c r="B81" s="16">
        <v>14</v>
      </c>
      <c r="C81" s="17" t="s">
        <v>44</v>
      </c>
      <c r="D81" s="1">
        <v>0.5</v>
      </c>
      <c r="E81" s="126">
        <v>120000</v>
      </c>
      <c r="F81" s="126" t="s">
        <v>46</v>
      </c>
      <c r="G81" s="126">
        <f t="shared" si="2"/>
        <v>60000</v>
      </c>
    </row>
    <row r="82" spans="1:7" x14ac:dyDescent="0.3">
      <c r="A82" s="39"/>
      <c r="B82" s="16">
        <v>15</v>
      </c>
      <c r="C82" s="17" t="s">
        <v>44</v>
      </c>
      <c r="D82" s="1">
        <v>0.5</v>
      </c>
      <c r="E82" s="126">
        <v>120000</v>
      </c>
      <c r="F82" s="126" t="s">
        <v>46</v>
      </c>
      <c r="G82" s="126">
        <f t="shared" si="2"/>
        <v>60000</v>
      </c>
    </row>
    <row r="83" spans="1:7" x14ac:dyDescent="0.3">
      <c r="A83" s="39"/>
      <c r="B83" s="16">
        <v>16</v>
      </c>
      <c r="C83" s="17" t="s">
        <v>9</v>
      </c>
      <c r="D83" s="1">
        <v>0.5</v>
      </c>
      <c r="E83" s="126">
        <v>120000</v>
      </c>
      <c r="F83" s="126" t="s">
        <v>46</v>
      </c>
      <c r="G83" s="126">
        <f t="shared" si="2"/>
        <v>60000</v>
      </c>
    </row>
    <row r="84" spans="1:7" x14ac:dyDescent="0.3">
      <c r="A84" s="39"/>
      <c r="B84" s="16">
        <v>17</v>
      </c>
      <c r="C84" s="17" t="s">
        <v>100</v>
      </c>
      <c r="D84" s="1">
        <v>0.25</v>
      </c>
      <c r="E84" s="126">
        <v>120000</v>
      </c>
      <c r="F84" s="126"/>
      <c r="G84" s="126">
        <f t="shared" si="2"/>
        <v>30000</v>
      </c>
    </row>
    <row r="85" spans="1:7" x14ac:dyDescent="0.3">
      <c r="A85" s="39"/>
      <c r="B85" s="16">
        <v>18</v>
      </c>
      <c r="C85" s="17" t="s">
        <v>37</v>
      </c>
      <c r="D85" s="1">
        <v>0.5</v>
      </c>
      <c r="E85" s="126">
        <v>120000</v>
      </c>
      <c r="F85" s="126" t="s">
        <v>46</v>
      </c>
      <c r="G85" s="126">
        <f t="shared" si="2"/>
        <v>60000</v>
      </c>
    </row>
    <row r="86" spans="1:7" x14ac:dyDescent="0.3">
      <c r="A86" s="39"/>
      <c r="B86" s="210" t="s">
        <v>2</v>
      </c>
      <c r="C86" s="210"/>
      <c r="D86" s="1">
        <f>SUM(D68:D85)</f>
        <v>12.74</v>
      </c>
      <c r="E86" s="126"/>
      <c r="F86" s="126"/>
      <c r="G86" s="126">
        <f>SUM(G68:G85)</f>
        <v>1758500</v>
      </c>
    </row>
    <row r="87" spans="1:7" ht="25.5" customHeight="1" x14ac:dyDescent="0.3">
      <c r="A87" s="39"/>
      <c r="B87" s="39"/>
      <c r="C87" s="38"/>
      <c r="D87" s="42"/>
      <c r="E87" s="43"/>
      <c r="F87" s="39"/>
      <c r="G87" s="39"/>
    </row>
    <row r="88" spans="1:7" x14ac:dyDescent="0.3">
      <c r="A88" s="39"/>
    </row>
    <row r="89" spans="1:7" x14ac:dyDescent="0.3">
      <c r="A89" s="39"/>
    </row>
    <row r="90" spans="1:7" x14ac:dyDescent="0.3">
      <c r="A90" s="39"/>
      <c r="C90" s="35"/>
    </row>
    <row r="91" spans="1:7" x14ac:dyDescent="0.3">
      <c r="A91" s="39"/>
    </row>
    <row r="92" spans="1:7" x14ac:dyDescent="0.3">
      <c r="A92" s="39"/>
    </row>
    <row r="93" spans="1:7" ht="24.75" customHeight="1" x14ac:dyDescent="0.3">
      <c r="A93" s="39"/>
      <c r="E93" s="219"/>
      <c r="F93" s="219"/>
      <c r="G93" s="219"/>
    </row>
    <row r="94" spans="1:7" x14ac:dyDescent="0.3">
      <c r="A94" s="39"/>
    </row>
    <row r="95" spans="1:7" x14ac:dyDescent="0.3">
      <c r="A95" s="39"/>
    </row>
    <row r="96" spans="1:7" x14ac:dyDescent="0.3">
      <c r="A96" s="39"/>
      <c r="B96" s="41"/>
      <c r="C96" s="35"/>
      <c r="D96" s="35"/>
      <c r="E96" s="35"/>
      <c r="F96" s="35"/>
      <c r="G96" s="35"/>
    </row>
    <row r="97" spans="1:7" ht="60.75" customHeight="1" x14ac:dyDescent="0.3">
      <c r="A97" s="39">
        <v>4</v>
      </c>
      <c r="B97" s="211" t="s">
        <v>86</v>
      </c>
      <c r="C97" s="211"/>
      <c r="D97" s="211"/>
      <c r="E97" s="211"/>
      <c r="F97" s="211"/>
      <c r="G97" s="211"/>
    </row>
    <row r="98" spans="1:7" x14ac:dyDescent="0.3">
      <c r="A98" s="39"/>
      <c r="B98" s="212"/>
      <c r="C98" s="212"/>
      <c r="D98" s="212"/>
      <c r="E98" s="212"/>
      <c r="F98" s="212"/>
      <c r="G98" s="212"/>
    </row>
    <row r="99" spans="1:7" x14ac:dyDescent="0.3">
      <c r="A99" s="39"/>
      <c r="B99" s="203"/>
      <c r="C99" s="203"/>
      <c r="D99" s="203"/>
      <c r="E99" s="203"/>
      <c r="F99" s="203"/>
      <c r="G99" s="203"/>
    </row>
    <row r="100" spans="1:7" x14ac:dyDescent="0.3">
      <c r="A100" s="39"/>
      <c r="B100" s="204" t="s">
        <v>104</v>
      </c>
      <c r="C100" s="204"/>
    </row>
    <row r="101" spans="1:7" ht="63" x14ac:dyDescent="0.3">
      <c r="A101" s="39"/>
      <c r="B101" s="24" t="s">
        <v>0</v>
      </c>
      <c r="C101" s="25" t="s">
        <v>1</v>
      </c>
      <c r="D101" s="26" t="s">
        <v>54</v>
      </c>
      <c r="E101" s="27" t="s">
        <v>55</v>
      </c>
      <c r="F101" s="28" t="s">
        <v>56</v>
      </c>
      <c r="G101" s="27" t="s">
        <v>57</v>
      </c>
    </row>
    <row r="102" spans="1:7" x14ac:dyDescent="0.3">
      <c r="A102" s="39"/>
      <c r="B102" s="16">
        <v>1</v>
      </c>
      <c r="C102" s="17" t="s">
        <v>4</v>
      </c>
      <c r="D102" s="7">
        <v>1</v>
      </c>
      <c r="E102" s="126">
        <v>230000</v>
      </c>
      <c r="F102" s="126" t="s">
        <v>46</v>
      </c>
      <c r="G102" s="126">
        <f t="shared" ref="G102:G119" si="3">D102*E102</f>
        <v>230000</v>
      </c>
    </row>
    <row r="103" spans="1:7" x14ac:dyDescent="0.3">
      <c r="A103" s="39"/>
      <c r="B103" s="16">
        <v>2</v>
      </c>
      <c r="C103" s="17" t="s">
        <v>39</v>
      </c>
      <c r="D103" s="1">
        <v>0.25</v>
      </c>
      <c r="E103" s="126">
        <v>150000</v>
      </c>
      <c r="F103" s="126" t="s">
        <v>46</v>
      </c>
      <c r="G103" s="126">
        <f t="shared" si="3"/>
        <v>37500</v>
      </c>
    </row>
    <row r="104" spans="1:7" x14ac:dyDescent="0.3">
      <c r="B104" s="16">
        <v>3</v>
      </c>
      <c r="C104" s="17" t="s">
        <v>42</v>
      </c>
      <c r="D104" s="1">
        <v>0.25</v>
      </c>
      <c r="E104" s="126">
        <v>150000</v>
      </c>
      <c r="F104" s="126" t="s">
        <v>46</v>
      </c>
      <c r="G104" s="126">
        <f t="shared" si="3"/>
        <v>37500</v>
      </c>
    </row>
    <row r="105" spans="1:7" x14ac:dyDescent="0.3">
      <c r="A105" s="39"/>
      <c r="B105" s="16">
        <v>4</v>
      </c>
      <c r="C105" s="17" t="s">
        <v>5</v>
      </c>
      <c r="D105" s="1">
        <v>0.5</v>
      </c>
      <c r="E105" s="126">
        <v>150000</v>
      </c>
      <c r="F105" s="126" t="s">
        <v>46</v>
      </c>
      <c r="G105" s="126">
        <f t="shared" si="3"/>
        <v>75000</v>
      </c>
    </row>
    <row r="106" spans="1:7" x14ac:dyDescent="0.3">
      <c r="A106" s="39"/>
      <c r="B106" s="16">
        <v>5</v>
      </c>
      <c r="C106" s="17" t="s">
        <v>31</v>
      </c>
      <c r="D106" s="1">
        <v>2.2400000000000002</v>
      </c>
      <c r="E106" s="126">
        <v>150000</v>
      </c>
      <c r="F106" s="126" t="s">
        <v>46</v>
      </c>
      <c r="G106" s="126">
        <f t="shared" si="3"/>
        <v>336000.00000000006</v>
      </c>
    </row>
    <row r="107" spans="1:7" x14ac:dyDescent="0.3">
      <c r="A107" s="39"/>
      <c r="B107" s="16">
        <v>6</v>
      </c>
      <c r="C107" s="17" t="s">
        <v>33</v>
      </c>
      <c r="D107" s="2">
        <f>0.25+0.25</f>
        <v>0.5</v>
      </c>
      <c r="E107" s="126">
        <v>150000</v>
      </c>
      <c r="F107" s="126" t="s">
        <v>46</v>
      </c>
      <c r="G107" s="126">
        <f t="shared" si="3"/>
        <v>75000</v>
      </c>
    </row>
    <row r="108" spans="1:7" x14ac:dyDescent="0.3">
      <c r="A108" s="39"/>
      <c r="B108" s="16">
        <v>7</v>
      </c>
      <c r="C108" s="17" t="s">
        <v>67</v>
      </c>
      <c r="D108" s="1">
        <v>0.25</v>
      </c>
      <c r="E108" s="126">
        <v>150000</v>
      </c>
      <c r="F108" s="126" t="s">
        <v>46</v>
      </c>
      <c r="G108" s="126">
        <f t="shared" si="3"/>
        <v>37500</v>
      </c>
    </row>
    <row r="109" spans="1:7" x14ac:dyDescent="0.3">
      <c r="A109" s="39"/>
      <c r="B109" s="16">
        <v>8</v>
      </c>
      <c r="C109" s="17" t="s">
        <v>32</v>
      </c>
      <c r="D109" s="7">
        <v>1</v>
      </c>
      <c r="E109" s="126">
        <v>120000</v>
      </c>
      <c r="F109" s="126" t="s">
        <v>46</v>
      </c>
      <c r="G109" s="126">
        <f t="shared" si="3"/>
        <v>120000</v>
      </c>
    </row>
    <row r="110" spans="1:7" x14ac:dyDescent="0.3">
      <c r="A110" s="39"/>
      <c r="B110" s="16">
        <v>9</v>
      </c>
      <c r="C110" s="17" t="s">
        <v>32</v>
      </c>
      <c r="D110" s="7">
        <v>1</v>
      </c>
      <c r="E110" s="126">
        <v>120000</v>
      </c>
      <c r="F110" s="126" t="s">
        <v>46</v>
      </c>
      <c r="G110" s="126">
        <f t="shared" si="3"/>
        <v>120000</v>
      </c>
    </row>
    <row r="111" spans="1:7" x14ac:dyDescent="0.3">
      <c r="A111" s="39"/>
      <c r="B111" s="16">
        <v>10</v>
      </c>
      <c r="C111" s="17" t="s">
        <v>34</v>
      </c>
      <c r="D111" s="7">
        <v>0.5</v>
      </c>
      <c r="E111" s="126">
        <v>120000</v>
      </c>
      <c r="F111" s="126" t="s">
        <v>46</v>
      </c>
      <c r="G111" s="126">
        <f t="shared" si="3"/>
        <v>60000</v>
      </c>
    </row>
    <row r="112" spans="1:7" x14ac:dyDescent="0.3">
      <c r="A112" s="39"/>
      <c r="B112" s="16">
        <v>11</v>
      </c>
      <c r="C112" s="17" t="s">
        <v>16</v>
      </c>
      <c r="D112" s="7">
        <v>0.5</v>
      </c>
      <c r="E112" s="126">
        <v>120000</v>
      </c>
      <c r="F112" s="126" t="s">
        <v>46</v>
      </c>
      <c r="G112" s="126">
        <f t="shared" si="3"/>
        <v>60000</v>
      </c>
    </row>
    <row r="113" spans="1:7" x14ac:dyDescent="0.3">
      <c r="A113" s="39"/>
      <c r="B113" s="16">
        <v>12</v>
      </c>
      <c r="C113" s="30" t="s">
        <v>35</v>
      </c>
      <c r="D113" s="32">
        <v>1</v>
      </c>
      <c r="E113" s="126">
        <v>120000</v>
      </c>
      <c r="F113" s="126" t="s">
        <v>46</v>
      </c>
      <c r="G113" s="126">
        <f t="shared" si="3"/>
        <v>120000</v>
      </c>
    </row>
    <row r="114" spans="1:7" x14ac:dyDescent="0.3">
      <c r="A114" s="39"/>
      <c r="B114" s="16">
        <v>13</v>
      </c>
      <c r="C114" s="30" t="s">
        <v>40</v>
      </c>
      <c r="D114" s="32">
        <v>0.5</v>
      </c>
      <c r="E114" s="126">
        <v>120000</v>
      </c>
      <c r="F114" s="126" t="s">
        <v>46</v>
      </c>
      <c r="G114" s="126">
        <f t="shared" si="3"/>
        <v>60000</v>
      </c>
    </row>
    <row r="115" spans="1:7" x14ac:dyDescent="0.3">
      <c r="A115" s="39"/>
      <c r="B115" s="16">
        <v>14</v>
      </c>
      <c r="C115" s="17" t="s">
        <v>26</v>
      </c>
      <c r="D115" s="7">
        <v>1</v>
      </c>
      <c r="E115" s="126">
        <v>120000</v>
      </c>
      <c r="F115" s="126" t="s">
        <v>46</v>
      </c>
      <c r="G115" s="126">
        <f t="shared" si="3"/>
        <v>120000</v>
      </c>
    </row>
    <row r="116" spans="1:7" x14ac:dyDescent="0.3">
      <c r="A116" s="39"/>
      <c r="B116" s="16">
        <v>15</v>
      </c>
      <c r="C116" s="17" t="s">
        <v>44</v>
      </c>
      <c r="D116" s="7">
        <v>0.5</v>
      </c>
      <c r="E116" s="126">
        <v>120000</v>
      </c>
      <c r="F116" s="126" t="s">
        <v>46</v>
      </c>
      <c r="G116" s="126">
        <f t="shared" si="3"/>
        <v>60000</v>
      </c>
    </row>
    <row r="117" spans="1:7" x14ac:dyDescent="0.3">
      <c r="A117" s="39"/>
      <c r="B117" s="16">
        <v>16</v>
      </c>
      <c r="C117" s="17" t="s">
        <v>44</v>
      </c>
      <c r="D117" s="7">
        <v>0.5</v>
      </c>
      <c r="E117" s="126">
        <v>120000</v>
      </c>
      <c r="F117" s="126" t="s">
        <v>46</v>
      </c>
      <c r="G117" s="126">
        <f t="shared" si="3"/>
        <v>60000</v>
      </c>
    </row>
    <row r="118" spans="1:7" x14ac:dyDescent="0.3">
      <c r="A118" s="39"/>
      <c r="B118" s="16">
        <v>17</v>
      </c>
      <c r="C118" s="17" t="s">
        <v>9</v>
      </c>
      <c r="D118" s="7">
        <v>0.5</v>
      </c>
      <c r="E118" s="126">
        <v>120000</v>
      </c>
      <c r="F118" s="126" t="s">
        <v>46</v>
      </c>
      <c r="G118" s="126">
        <f t="shared" si="3"/>
        <v>60000</v>
      </c>
    </row>
    <row r="119" spans="1:7" x14ac:dyDescent="0.3">
      <c r="A119" s="39"/>
      <c r="B119" s="16">
        <v>18</v>
      </c>
      <c r="C119" s="17" t="s">
        <v>37</v>
      </c>
      <c r="D119" s="7">
        <v>0.5</v>
      </c>
      <c r="E119" s="126">
        <v>120000</v>
      </c>
      <c r="F119" s="126" t="s">
        <v>46</v>
      </c>
      <c r="G119" s="126">
        <f t="shared" si="3"/>
        <v>60000</v>
      </c>
    </row>
    <row r="120" spans="1:7" x14ac:dyDescent="0.3">
      <c r="A120" s="39"/>
      <c r="B120" s="210" t="s">
        <v>2</v>
      </c>
      <c r="C120" s="210"/>
      <c r="D120" s="1">
        <f>SUM(D102:D119)</f>
        <v>12.49</v>
      </c>
      <c r="E120" s="126"/>
      <c r="F120" s="126"/>
      <c r="G120" s="126">
        <f>SUM(G102:G119)</f>
        <v>1728500</v>
      </c>
    </row>
    <row r="121" spans="1:7" x14ac:dyDescent="0.3">
      <c r="A121" s="39"/>
      <c r="B121" s="38"/>
      <c r="C121" s="38"/>
      <c r="D121" s="38"/>
      <c r="E121" s="38"/>
      <c r="F121" s="38"/>
      <c r="G121" s="38"/>
    </row>
    <row r="122" spans="1:7" x14ac:dyDescent="0.3">
      <c r="A122" s="39"/>
    </row>
    <row r="123" spans="1:7" x14ac:dyDescent="0.3">
      <c r="A123" s="39"/>
    </row>
    <row r="124" spans="1:7" x14ac:dyDescent="0.3">
      <c r="A124" s="39"/>
    </row>
    <row r="125" spans="1:7" x14ac:dyDescent="0.3">
      <c r="A125" s="39"/>
    </row>
    <row r="126" spans="1:7" x14ac:dyDescent="0.3">
      <c r="A126" s="39"/>
    </row>
    <row r="127" spans="1:7" x14ac:dyDescent="0.3">
      <c r="A127" s="39"/>
    </row>
    <row r="128" spans="1:7" ht="0.75" customHeight="1" x14ac:dyDescent="0.3">
      <c r="A128" s="39"/>
      <c r="C128" s="35"/>
    </row>
    <row r="129" spans="1:9" ht="88.5" customHeight="1" x14ac:dyDescent="0.3">
      <c r="A129" s="39">
        <v>5</v>
      </c>
      <c r="B129" s="211" t="s">
        <v>87</v>
      </c>
      <c r="C129" s="211"/>
      <c r="D129" s="211"/>
      <c r="E129" s="211"/>
      <c r="F129" s="211"/>
      <c r="G129" s="211"/>
      <c r="H129" s="5"/>
      <c r="I129" s="5"/>
    </row>
    <row r="130" spans="1:9" x14ac:dyDescent="0.3">
      <c r="A130" s="39"/>
      <c r="B130" s="212"/>
      <c r="C130" s="212"/>
      <c r="D130" s="212"/>
      <c r="E130" s="212"/>
      <c r="F130" s="212"/>
      <c r="G130" s="212"/>
      <c r="H130" s="5"/>
      <c r="I130" s="5"/>
    </row>
    <row r="131" spans="1:9" x14ac:dyDescent="0.3">
      <c r="A131" s="39"/>
      <c r="B131" s="203"/>
      <c r="C131" s="203"/>
      <c r="D131" s="203"/>
      <c r="E131" s="203"/>
      <c r="F131" s="203"/>
      <c r="G131" s="203"/>
      <c r="H131" s="5"/>
      <c r="I131" s="5"/>
    </row>
    <row r="132" spans="1:9" x14ac:dyDescent="0.3">
      <c r="A132" s="39"/>
      <c r="B132" s="217" t="s">
        <v>102</v>
      </c>
      <c r="C132" s="217"/>
      <c r="H132" s="5"/>
      <c r="I132" s="5"/>
    </row>
    <row r="133" spans="1:9" ht="63" x14ac:dyDescent="0.3">
      <c r="A133" s="39"/>
      <c r="B133" s="24" t="s">
        <v>0</v>
      </c>
      <c r="C133" s="25" t="s">
        <v>1</v>
      </c>
      <c r="D133" s="26" t="s">
        <v>54</v>
      </c>
      <c r="E133" s="27" t="s">
        <v>55</v>
      </c>
      <c r="F133" s="28" t="s">
        <v>56</v>
      </c>
      <c r="G133" s="27" t="s">
        <v>57</v>
      </c>
    </row>
    <row r="134" spans="1:9" x14ac:dyDescent="0.3">
      <c r="A134" s="39"/>
      <c r="B134" s="16">
        <v>1</v>
      </c>
      <c r="C134" s="17" t="s">
        <v>4</v>
      </c>
      <c r="D134" s="7">
        <v>1</v>
      </c>
      <c r="E134" s="126">
        <v>250000</v>
      </c>
      <c r="F134" s="126" t="s">
        <v>46</v>
      </c>
      <c r="G134" s="126">
        <f t="shared" ref="G134:G151" si="4">D134*E134</f>
        <v>250000</v>
      </c>
    </row>
    <row r="135" spans="1:9" x14ac:dyDescent="0.3">
      <c r="A135" s="39"/>
      <c r="B135" s="16">
        <v>2</v>
      </c>
      <c r="C135" s="17" t="s">
        <v>39</v>
      </c>
      <c r="D135" s="7">
        <v>1</v>
      </c>
      <c r="E135" s="126">
        <v>150000</v>
      </c>
      <c r="F135" s="126" t="s">
        <v>46</v>
      </c>
      <c r="G135" s="126">
        <f t="shared" si="4"/>
        <v>150000</v>
      </c>
    </row>
    <row r="136" spans="1:9" x14ac:dyDescent="0.3">
      <c r="A136" s="39"/>
      <c r="B136" s="16">
        <v>3</v>
      </c>
      <c r="C136" s="17" t="s">
        <v>51</v>
      </c>
      <c r="D136" s="1">
        <v>0.5</v>
      </c>
      <c r="E136" s="126">
        <v>150000</v>
      </c>
      <c r="F136" s="126" t="s">
        <v>46</v>
      </c>
      <c r="G136" s="126">
        <f t="shared" si="4"/>
        <v>75000</v>
      </c>
    </row>
    <row r="137" spans="1:9" x14ac:dyDescent="0.3">
      <c r="A137" s="39"/>
      <c r="B137" s="16">
        <v>4</v>
      </c>
      <c r="C137" s="17" t="s">
        <v>31</v>
      </c>
      <c r="D137" s="1">
        <v>6.25</v>
      </c>
      <c r="E137" s="126">
        <v>150000</v>
      </c>
      <c r="F137" s="126" t="s">
        <v>46</v>
      </c>
      <c r="G137" s="126">
        <f t="shared" si="4"/>
        <v>937500</v>
      </c>
    </row>
    <row r="138" spans="1:9" x14ac:dyDescent="0.3">
      <c r="A138" s="39"/>
      <c r="B138" s="16">
        <v>6</v>
      </c>
      <c r="C138" s="17" t="s">
        <v>33</v>
      </c>
      <c r="D138" s="2">
        <v>1.25</v>
      </c>
      <c r="E138" s="126">
        <v>150000</v>
      </c>
      <c r="F138" s="126" t="s">
        <v>46</v>
      </c>
      <c r="G138" s="126">
        <f t="shared" si="4"/>
        <v>187500</v>
      </c>
    </row>
    <row r="139" spans="1:9" x14ac:dyDescent="0.3">
      <c r="A139" s="39"/>
      <c r="B139" s="16">
        <v>7</v>
      </c>
      <c r="C139" s="17" t="s">
        <v>36</v>
      </c>
      <c r="D139" s="2">
        <v>0.75</v>
      </c>
      <c r="E139" s="126">
        <v>150000</v>
      </c>
      <c r="F139" s="126" t="s">
        <v>46</v>
      </c>
      <c r="G139" s="126">
        <f t="shared" si="4"/>
        <v>112500</v>
      </c>
    </row>
    <row r="140" spans="1:9" x14ac:dyDescent="0.3">
      <c r="A140" s="39"/>
      <c r="B140" s="16">
        <v>8</v>
      </c>
      <c r="C140" s="17" t="s">
        <v>32</v>
      </c>
      <c r="D140" s="7">
        <v>2.2000000000000002</v>
      </c>
      <c r="E140" s="126">
        <v>120000</v>
      </c>
      <c r="F140" s="126" t="s">
        <v>46</v>
      </c>
      <c r="G140" s="126">
        <f t="shared" si="4"/>
        <v>264000</v>
      </c>
    </row>
    <row r="141" spans="1:9" x14ac:dyDescent="0.3">
      <c r="A141" s="39"/>
      <c r="B141" s="16">
        <v>9</v>
      </c>
      <c r="C141" s="17" t="s">
        <v>32</v>
      </c>
      <c r="D141" s="7">
        <v>3.3</v>
      </c>
      <c r="E141" s="126">
        <v>120000</v>
      </c>
      <c r="F141" s="126" t="s">
        <v>46</v>
      </c>
      <c r="G141" s="126">
        <f t="shared" si="4"/>
        <v>396000</v>
      </c>
    </row>
    <row r="142" spans="1:9" x14ac:dyDescent="0.3">
      <c r="A142" s="39"/>
      <c r="B142" s="16">
        <v>10</v>
      </c>
      <c r="C142" s="17" t="s">
        <v>34</v>
      </c>
      <c r="D142" s="7">
        <v>1</v>
      </c>
      <c r="E142" s="126">
        <v>120000</v>
      </c>
      <c r="F142" s="126" t="s">
        <v>46</v>
      </c>
      <c r="G142" s="126">
        <f t="shared" si="4"/>
        <v>120000</v>
      </c>
    </row>
    <row r="143" spans="1:9" x14ac:dyDescent="0.3">
      <c r="A143" s="39"/>
      <c r="B143" s="16">
        <v>11</v>
      </c>
      <c r="C143" s="17" t="s">
        <v>16</v>
      </c>
      <c r="D143" s="7">
        <v>1</v>
      </c>
      <c r="E143" s="126">
        <v>120000</v>
      </c>
      <c r="F143" s="126" t="s">
        <v>46</v>
      </c>
      <c r="G143" s="126">
        <f t="shared" si="4"/>
        <v>120000</v>
      </c>
    </row>
    <row r="144" spans="1:9" x14ac:dyDescent="0.3">
      <c r="A144" s="39"/>
      <c r="B144" s="16">
        <v>12</v>
      </c>
      <c r="C144" s="30" t="s">
        <v>35</v>
      </c>
      <c r="D144" s="32">
        <v>1</v>
      </c>
      <c r="E144" s="126">
        <v>120000</v>
      </c>
      <c r="F144" s="126" t="s">
        <v>46</v>
      </c>
      <c r="G144" s="126">
        <f t="shared" si="4"/>
        <v>120000</v>
      </c>
    </row>
    <row r="145" spans="2:7" x14ac:dyDescent="0.3">
      <c r="B145" s="16">
        <v>13</v>
      </c>
      <c r="C145" s="30" t="s">
        <v>40</v>
      </c>
      <c r="D145" s="32">
        <v>1</v>
      </c>
      <c r="E145" s="126">
        <v>120000</v>
      </c>
      <c r="F145" s="126" t="s">
        <v>46</v>
      </c>
      <c r="G145" s="126">
        <f t="shared" si="4"/>
        <v>120000</v>
      </c>
    </row>
    <row r="146" spans="2:7" x14ac:dyDescent="0.3">
      <c r="B146" s="16">
        <v>14</v>
      </c>
      <c r="C146" s="17" t="s">
        <v>26</v>
      </c>
      <c r="D146" s="7">
        <v>1</v>
      </c>
      <c r="E146" s="126">
        <v>120000</v>
      </c>
      <c r="F146" s="126" t="s">
        <v>46</v>
      </c>
      <c r="G146" s="126">
        <f t="shared" si="4"/>
        <v>120000</v>
      </c>
    </row>
    <row r="147" spans="2:7" x14ac:dyDescent="0.3">
      <c r="B147" s="16">
        <v>15</v>
      </c>
      <c r="C147" s="17" t="s">
        <v>9</v>
      </c>
      <c r="D147" s="7">
        <v>0.5</v>
      </c>
      <c r="E147" s="126">
        <v>120000</v>
      </c>
      <c r="F147" s="126" t="s">
        <v>46</v>
      </c>
      <c r="G147" s="126">
        <f t="shared" si="4"/>
        <v>60000</v>
      </c>
    </row>
    <row r="148" spans="2:7" x14ac:dyDescent="0.3">
      <c r="B148" s="16">
        <v>16</v>
      </c>
      <c r="C148" s="17" t="s">
        <v>10</v>
      </c>
      <c r="D148" s="1">
        <v>0.25</v>
      </c>
      <c r="E148" s="126">
        <v>120000</v>
      </c>
      <c r="F148" s="126" t="s">
        <v>46</v>
      </c>
      <c r="G148" s="126">
        <f t="shared" si="4"/>
        <v>30000</v>
      </c>
    </row>
    <row r="149" spans="2:7" x14ac:dyDescent="0.3">
      <c r="B149" s="16">
        <v>17</v>
      </c>
      <c r="C149" s="17" t="s">
        <v>37</v>
      </c>
      <c r="D149" s="7">
        <v>0.5</v>
      </c>
      <c r="E149" s="126">
        <v>120000</v>
      </c>
      <c r="F149" s="126" t="s">
        <v>46</v>
      </c>
      <c r="G149" s="126">
        <f t="shared" si="4"/>
        <v>60000</v>
      </c>
    </row>
    <row r="150" spans="2:7" x14ac:dyDescent="0.3">
      <c r="B150" s="16">
        <v>18</v>
      </c>
      <c r="C150" s="17" t="s">
        <v>44</v>
      </c>
      <c r="D150" s="1">
        <v>0.75</v>
      </c>
      <c r="E150" s="126">
        <v>120000</v>
      </c>
      <c r="F150" s="126" t="s">
        <v>46</v>
      </c>
      <c r="G150" s="126">
        <f t="shared" si="4"/>
        <v>90000</v>
      </c>
    </row>
    <row r="151" spans="2:7" x14ac:dyDescent="0.3">
      <c r="B151" s="16">
        <v>19</v>
      </c>
      <c r="C151" s="17" t="s">
        <v>100</v>
      </c>
      <c r="D151" s="1">
        <v>0.25</v>
      </c>
      <c r="E151" s="126">
        <v>120000</v>
      </c>
      <c r="F151" s="126" t="s">
        <v>46</v>
      </c>
      <c r="G151" s="126">
        <f t="shared" si="4"/>
        <v>30000</v>
      </c>
    </row>
    <row r="152" spans="2:7" x14ac:dyDescent="0.3">
      <c r="B152" s="213" t="s">
        <v>2</v>
      </c>
      <c r="C152" s="213"/>
      <c r="D152" s="1">
        <f>SUM(D134:D151)</f>
        <v>23.5</v>
      </c>
      <c r="E152" s="126"/>
      <c r="F152" s="126"/>
      <c r="G152" s="126">
        <f>SUM(G134:G151)</f>
        <v>3242500</v>
      </c>
    </row>
    <row r="153" spans="2:7" ht="39" customHeight="1" x14ac:dyDescent="0.3">
      <c r="B153" s="5"/>
      <c r="C153" s="5"/>
      <c r="D153" s="5"/>
      <c r="E153" s="5"/>
      <c r="F153" s="5"/>
      <c r="G153" s="5"/>
    </row>
    <row r="154" spans="2:7" x14ac:dyDescent="0.3">
      <c r="F154" s="4" t="s">
        <v>64</v>
      </c>
    </row>
    <row r="161" spans="1:7" ht="84" customHeight="1" x14ac:dyDescent="0.3">
      <c r="A161" s="15">
        <v>6</v>
      </c>
      <c r="B161" s="202" t="s">
        <v>88</v>
      </c>
      <c r="C161" s="202"/>
      <c r="D161" s="202"/>
      <c r="E161" s="202"/>
      <c r="F161" s="202"/>
      <c r="G161" s="202"/>
    </row>
    <row r="162" spans="1:7" x14ac:dyDescent="0.3">
      <c r="C162" s="15"/>
      <c r="D162" s="15"/>
      <c r="E162" s="15"/>
      <c r="F162" s="15"/>
      <c r="G162" s="15"/>
    </row>
    <row r="163" spans="1:7" x14ac:dyDescent="0.3">
      <c r="C163" s="203"/>
      <c r="D163" s="203"/>
      <c r="E163" s="203"/>
      <c r="F163" s="203"/>
      <c r="G163" s="203"/>
    </row>
    <row r="164" spans="1:7" x14ac:dyDescent="0.3">
      <c r="B164" s="204" t="s">
        <v>79</v>
      </c>
      <c r="C164" s="204"/>
      <c r="D164" s="99"/>
      <c r="E164" s="99"/>
      <c r="F164" s="99"/>
      <c r="G164" s="99"/>
    </row>
    <row r="165" spans="1:7" ht="63" x14ac:dyDescent="0.3">
      <c r="B165" s="24" t="s">
        <v>0</v>
      </c>
      <c r="C165" s="25" t="s">
        <v>1</v>
      </c>
      <c r="D165" s="26" t="s">
        <v>54</v>
      </c>
      <c r="E165" s="27" t="s">
        <v>55</v>
      </c>
      <c r="F165" s="28" t="s">
        <v>56</v>
      </c>
      <c r="G165" s="27" t="s">
        <v>57</v>
      </c>
    </row>
    <row r="166" spans="1:7" x14ac:dyDescent="0.3">
      <c r="B166" s="16">
        <v>1</v>
      </c>
      <c r="C166" s="17" t="s">
        <v>4</v>
      </c>
      <c r="D166" s="100">
        <v>1</v>
      </c>
      <c r="E166" s="126">
        <v>230000</v>
      </c>
      <c r="F166" s="127" t="s">
        <v>46</v>
      </c>
      <c r="G166" s="126">
        <f t="shared" ref="G166:G186" si="5">D166*E166</f>
        <v>230000</v>
      </c>
    </row>
    <row r="167" spans="1:7" x14ac:dyDescent="0.3">
      <c r="B167" s="16">
        <v>2</v>
      </c>
      <c r="C167" s="17" t="s">
        <v>39</v>
      </c>
      <c r="D167" s="1">
        <v>0.25</v>
      </c>
      <c r="E167" s="126">
        <v>150000</v>
      </c>
      <c r="F167" s="127" t="s">
        <v>46</v>
      </c>
      <c r="G167" s="126">
        <f t="shared" si="5"/>
        <v>37500</v>
      </c>
    </row>
    <row r="168" spans="1:7" x14ac:dyDescent="0.3">
      <c r="B168" s="16">
        <v>3</v>
      </c>
      <c r="C168" s="17" t="s">
        <v>5</v>
      </c>
      <c r="D168" s="1">
        <v>0.5</v>
      </c>
      <c r="E168" s="126">
        <v>150000</v>
      </c>
      <c r="F168" s="127" t="s">
        <v>46</v>
      </c>
      <c r="G168" s="126">
        <f t="shared" si="5"/>
        <v>75000</v>
      </c>
    </row>
    <row r="169" spans="1:7" x14ac:dyDescent="0.3">
      <c r="B169" s="16">
        <v>4</v>
      </c>
      <c r="C169" s="17" t="s">
        <v>42</v>
      </c>
      <c r="D169" s="1">
        <v>0.5</v>
      </c>
      <c r="E169" s="126">
        <v>150000</v>
      </c>
      <c r="F169" s="127" t="s">
        <v>46</v>
      </c>
      <c r="G169" s="126">
        <f t="shared" si="5"/>
        <v>75000</v>
      </c>
    </row>
    <row r="170" spans="1:7" x14ac:dyDescent="0.3">
      <c r="B170" s="16">
        <v>5</v>
      </c>
      <c r="C170" s="17" t="s">
        <v>43</v>
      </c>
      <c r="D170" s="1">
        <v>0.25</v>
      </c>
      <c r="E170" s="126">
        <v>150000</v>
      </c>
      <c r="F170" s="127" t="s">
        <v>46</v>
      </c>
      <c r="G170" s="126">
        <f t="shared" si="5"/>
        <v>37500</v>
      </c>
    </row>
    <row r="171" spans="1:7" x14ac:dyDescent="0.3">
      <c r="B171" s="16">
        <v>6</v>
      </c>
      <c r="C171" s="17" t="s">
        <v>31</v>
      </c>
      <c r="D171" s="1">
        <v>1.5</v>
      </c>
      <c r="E171" s="126">
        <v>150000</v>
      </c>
      <c r="F171" s="127" t="s">
        <v>46</v>
      </c>
      <c r="G171" s="126">
        <f t="shared" si="5"/>
        <v>225000</v>
      </c>
    </row>
    <row r="172" spans="1:7" x14ac:dyDescent="0.3">
      <c r="B172" s="16">
        <v>7</v>
      </c>
      <c r="C172" s="17" t="s">
        <v>31</v>
      </c>
      <c r="D172" s="1">
        <v>0.74</v>
      </c>
      <c r="E172" s="126">
        <v>150000</v>
      </c>
      <c r="F172" s="127" t="s">
        <v>46</v>
      </c>
      <c r="G172" s="126">
        <f t="shared" si="5"/>
        <v>111000</v>
      </c>
    </row>
    <row r="173" spans="1:7" x14ac:dyDescent="0.3">
      <c r="B173" s="16">
        <v>8</v>
      </c>
      <c r="C173" s="17" t="s">
        <v>33</v>
      </c>
      <c r="D173" s="2">
        <v>0.5</v>
      </c>
      <c r="E173" s="126">
        <v>150000</v>
      </c>
      <c r="F173" s="127" t="s">
        <v>46</v>
      </c>
      <c r="G173" s="126">
        <f t="shared" si="5"/>
        <v>75000</v>
      </c>
    </row>
    <row r="174" spans="1:7" x14ac:dyDescent="0.3">
      <c r="B174" s="16">
        <v>9</v>
      </c>
      <c r="C174" s="17" t="s">
        <v>32</v>
      </c>
      <c r="D174" s="7">
        <v>1</v>
      </c>
      <c r="E174" s="126">
        <v>120000</v>
      </c>
      <c r="F174" s="127" t="s">
        <v>46</v>
      </c>
      <c r="G174" s="126">
        <f t="shared" si="5"/>
        <v>120000</v>
      </c>
    </row>
    <row r="175" spans="1:7" x14ac:dyDescent="0.3">
      <c r="B175" s="16">
        <v>10</v>
      </c>
      <c r="C175" s="17" t="s">
        <v>32</v>
      </c>
      <c r="D175" s="7">
        <v>1</v>
      </c>
      <c r="E175" s="126">
        <v>120000</v>
      </c>
      <c r="F175" s="127" t="s">
        <v>46</v>
      </c>
      <c r="G175" s="126">
        <f t="shared" si="5"/>
        <v>120000</v>
      </c>
    </row>
    <row r="176" spans="1:7" x14ac:dyDescent="0.3">
      <c r="B176" s="16">
        <v>11</v>
      </c>
      <c r="C176" s="17" t="s">
        <v>34</v>
      </c>
      <c r="D176" s="7">
        <v>0.5</v>
      </c>
      <c r="E176" s="126">
        <v>120000</v>
      </c>
      <c r="F176" s="127" t="s">
        <v>46</v>
      </c>
      <c r="G176" s="126">
        <f t="shared" si="5"/>
        <v>60000</v>
      </c>
    </row>
    <row r="177" spans="2:7" x14ac:dyDescent="0.3">
      <c r="B177" s="16">
        <v>12</v>
      </c>
      <c r="C177" s="17" t="s">
        <v>16</v>
      </c>
      <c r="D177" s="7">
        <v>0.5</v>
      </c>
      <c r="E177" s="126">
        <v>120000</v>
      </c>
      <c r="F177" s="127" t="s">
        <v>46</v>
      </c>
      <c r="G177" s="126">
        <f t="shared" si="5"/>
        <v>60000</v>
      </c>
    </row>
    <row r="178" spans="2:7" x14ac:dyDescent="0.3">
      <c r="B178" s="16">
        <v>13</v>
      </c>
      <c r="C178" s="30" t="s">
        <v>35</v>
      </c>
      <c r="D178" s="32">
        <v>1</v>
      </c>
      <c r="E178" s="126">
        <v>120000</v>
      </c>
      <c r="F178" s="127" t="s">
        <v>46</v>
      </c>
      <c r="G178" s="126">
        <f t="shared" si="5"/>
        <v>120000</v>
      </c>
    </row>
    <row r="179" spans="2:7" x14ac:dyDescent="0.3">
      <c r="B179" s="16">
        <v>14</v>
      </c>
      <c r="C179" s="30" t="s">
        <v>40</v>
      </c>
      <c r="D179" s="32">
        <v>0.5</v>
      </c>
      <c r="E179" s="126">
        <v>120000</v>
      </c>
      <c r="F179" s="127" t="s">
        <v>46</v>
      </c>
      <c r="G179" s="126">
        <f t="shared" si="5"/>
        <v>60000</v>
      </c>
    </row>
    <row r="180" spans="2:7" ht="20.25" customHeight="1" x14ac:dyDescent="0.3">
      <c r="B180" s="16">
        <v>15</v>
      </c>
      <c r="C180" s="17" t="s">
        <v>26</v>
      </c>
      <c r="D180" s="7">
        <v>1</v>
      </c>
      <c r="E180" s="126">
        <v>120000</v>
      </c>
      <c r="F180" s="127" t="s">
        <v>46</v>
      </c>
      <c r="G180" s="126">
        <f t="shared" si="5"/>
        <v>120000</v>
      </c>
    </row>
    <row r="181" spans="2:7" x14ac:dyDescent="0.3">
      <c r="B181" s="16">
        <v>16</v>
      </c>
      <c r="C181" s="17" t="s">
        <v>9</v>
      </c>
      <c r="D181" s="7">
        <v>0.5</v>
      </c>
      <c r="E181" s="126">
        <v>120000</v>
      </c>
      <c r="F181" s="127" t="s">
        <v>46</v>
      </c>
      <c r="G181" s="126">
        <f t="shared" si="5"/>
        <v>60000</v>
      </c>
    </row>
    <row r="182" spans="2:7" x14ac:dyDescent="0.3">
      <c r="B182" s="16">
        <v>17</v>
      </c>
      <c r="C182" s="17" t="s">
        <v>37</v>
      </c>
      <c r="D182" s="7">
        <v>0.5</v>
      </c>
      <c r="E182" s="126">
        <v>120000</v>
      </c>
      <c r="F182" s="127" t="s">
        <v>46</v>
      </c>
      <c r="G182" s="126">
        <f t="shared" si="5"/>
        <v>60000</v>
      </c>
    </row>
    <row r="183" spans="2:7" x14ac:dyDescent="0.3">
      <c r="B183" s="16">
        <v>18</v>
      </c>
      <c r="C183" s="17" t="s">
        <v>98</v>
      </c>
      <c r="D183" s="1">
        <v>0.25</v>
      </c>
      <c r="E183" s="126">
        <v>120000</v>
      </c>
      <c r="F183" s="127" t="s">
        <v>46</v>
      </c>
      <c r="G183" s="126">
        <f t="shared" si="5"/>
        <v>30000</v>
      </c>
    </row>
    <row r="184" spans="2:7" x14ac:dyDescent="0.3">
      <c r="B184" s="16">
        <v>19</v>
      </c>
      <c r="C184" s="17" t="s">
        <v>101</v>
      </c>
      <c r="D184" s="1">
        <v>0.5</v>
      </c>
      <c r="E184" s="126">
        <v>120000</v>
      </c>
      <c r="F184" s="127" t="s">
        <v>46</v>
      </c>
      <c r="G184" s="126">
        <f t="shared" si="5"/>
        <v>60000</v>
      </c>
    </row>
    <row r="185" spans="2:7" x14ac:dyDescent="0.3">
      <c r="B185" s="16">
        <v>20</v>
      </c>
      <c r="C185" s="17" t="s">
        <v>44</v>
      </c>
      <c r="D185" s="1">
        <v>0.5</v>
      </c>
      <c r="E185" s="126">
        <v>120000</v>
      </c>
      <c r="F185" s="127" t="s">
        <v>46</v>
      </c>
      <c r="G185" s="126">
        <f t="shared" si="5"/>
        <v>60000</v>
      </c>
    </row>
    <row r="186" spans="2:7" x14ac:dyDescent="0.3">
      <c r="B186" s="16">
        <v>21</v>
      </c>
      <c r="C186" s="17" t="s">
        <v>44</v>
      </c>
      <c r="D186" s="1">
        <v>0.5</v>
      </c>
      <c r="E186" s="126">
        <v>120000</v>
      </c>
      <c r="F186" s="127" t="s">
        <v>46</v>
      </c>
      <c r="G186" s="126">
        <f t="shared" si="5"/>
        <v>60000</v>
      </c>
    </row>
    <row r="187" spans="2:7" x14ac:dyDescent="0.3">
      <c r="B187" s="208" t="s">
        <v>2</v>
      </c>
      <c r="C187" s="209"/>
      <c r="D187" s="1">
        <f>SUM(D166:D186)</f>
        <v>13.49</v>
      </c>
      <c r="E187" s="126"/>
      <c r="F187" s="126"/>
      <c r="G187" s="126">
        <f>SUM(G166:G186)</f>
        <v>1856000</v>
      </c>
    </row>
    <row r="188" spans="2:7" x14ac:dyDescent="0.3">
      <c r="B188" s="5"/>
      <c r="C188" s="5"/>
      <c r="D188" s="5"/>
      <c r="E188" s="5"/>
      <c r="F188" s="5"/>
      <c r="G188" s="5"/>
    </row>
    <row r="189" spans="2:7" x14ac:dyDescent="0.3">
      <c r="B189" s="5"/>
      <c r="C189" s="5"/>
      <c r="D189" s="5"/>
      <c r="E189" s="5"/>
      <c r="F189" s="5"/>
      <c r="G189" s="5"/>
    </row>
    <row r="190" spans="2:7" x14ac:dyDescent="0.3">
      <c r="B190" s="5"/>
      <c r="C190" s="5"/>
      <c r="D190" s="5"/>
      <c r="E190" s="5"/>
      <c r="F190" s="5"/>
      <c r="G190" s="5"/>
    </row>
    <row r="191" spans="2:7" x14ac:dyDescent="0.3">
      <c r="B191" s="5"/>
      <c r="C191" s="5"/>
      <c r="D191" s="5"/>
      <c r="E191" s="5"/>
      <c r="F191" s="5"/>
      <c r="G191" s="5"/>
    </row>
    <row r="194" spans="1:7" ht="87" customHeight="1" x14ac:dyDescent="0.3">
      <c r="A194" s="15">
        <v>7</v>
      </c>
      <c r="B194" s="202" t="s">
        <v>89</v>
      </c>
      <c r="C194" s="202"/>
      <c r="D194" s="202"/>
      <c r="E194" s="202"/>
      <c r="F194" s="202"/>
      <c r="G194" s="202"/>
    </row>
    <row r="195" spans="1:7" x14ac:dyDescent="0.3">
      <c r="B195" s="5"/>
      <c r="C195" s="35"/>
      <c r="D195" s="35"/>
      <c r="E195" s="35"/>
      <c r="F195" s="35"/>
      <c r="G195" s="35"/>
    </row>
    <row r="196" spans="1:7" x14ac:dyDescent="0.3">
      <c r="B196" s="204" t="s">
        <v>103</v>
      </c>
      <c r="C196" s="204"/>
    </row>
    <row r="197" spans="1:7" ht="63" x14ac:dyDescent="0.3">
      <c r="B197" s="24" t="s">
        <v>0</v>
      </c>
      <c r="C197" s="25" t="s">
        <v>1</v>
      </c>
      <c r="D197" s="26" t="s">
        <v>54</v>
      </c>
      <c r="E197" s="27" t="s">
        <v>55</v>
      </c>
      <c r="F197" s="28" t="s">
        <v>56</v>
      </c>
      <c r="G197" s="27" t="s">
        <v>57</v>
      </c>
    </row>
    <row r="198" spans="1:7" x14ac:dyDescent="0.3">
      <c r="B198" s="46">
        <v>1</v>
      </c>
      <c r="C198" s="17" t="s">
        <v>4</v>
      </c>
      <c r="D198" s="100">
        <v>1</v>
      </c>
      <c r="E198" s="126">
        <v>230000</v>
      </c>
      <c r="F198" s="127" t="s">
        <v>46</v>
      </c>
      <c r="G198" s="126">
        <f t="shared" ref="G198:G216" si="6">D198*E198</f>
        <v>230000</v>
      </c>
    </row>
    <row r="199" spans="1:7" x14ac:dyDescent="0.3">
      <c r="B199" s="46">
        <v>2</v>
      </c>
      <c r="C199" s="17" t="s">
        <v>39</v>
      </c>
      <c r="D199" s="1">
        <v>0.5</v>
      </c>
      <c r="E199" s="126">
        <v>150000</v>
      </c>
      <c r="F199" s="127" t="s">
        <v>46</v>
      </c>
      <c r="G199" s="126">
        <f t="shared" si="6"/>
        <v>75000</v>
      </c>
    </row>
    <row r="200" spans="1:7" x14ac:dyDescent="0.3">
      <c r="B200" s="46">
        <v>3</v>
      </c>
      <c r="C200" s="17" t="s">
        <v>5</v>
      </c>
      <c r="D200" s="1">
        <v>0.5</v>
      </c>
      <c r="E200" s="126">
        <v>150000</v>
      </c>
      <c r="F200" s="127" t="s">
        <v>46</v>
      </c>
      <c r="G200" s="126">
        <f t="shared" si="6"/>
        <v>75000</v>
      </c>
    </row>
    <row r="201" spans="1:7" x14ac:dyDescent="0.3">
      <c r="B201" s="46">
        <v>4</v>
      </c>
      <c r="C201" s="17" t="s">
        <v>42</v>
      </c>
      <c r="D201" s="1">
        <v>0.5</v>
      </c>
      <c r="E201" s="126">
        <v>150000</v>
      </c>
      <c r="F201" s="127" t="s">
        <v>46</v>
      </c>
      <c r="G201" s="126">
        <f t="shared" si="6"/>
        <v>75000</v>
      </c>
    </row>
    <row r="202" spans="1:7" x14ac:dyDescent="0.3">
      <c r="B202" s="46">
        <v>5</v>
      </c>
      <c r="C202" s="17" t="s">
        <v>43</v>
      </c>
      <c r="D202" s="1">
        <v>0.5</v>
      </c>
      <c r="E202" s="126">
        <v>150000</v>
      </c>
      <c r="F202" s="127" t="s">
        <v>46</v>
      </c>
      <c r="G202" s="126">
        <f t="shared" si="6"/>
        <v>75000</v>
      </c>
    </row>
    <row r="203" spans="1:7" x14ac:dyDescent="0.3">
      <c r="B203" s="46">
        <v>6</v>
      </c>
      <c r="C203" s="17" t="s">
        <v>31</v>
      </c>
      <c r="D203" s="1">
        <v>3.35</v>
      </c>
      <c r="E203" s="126">
        <v>150000</v>
      </c>
      <c r="F203" s="127" t="s">
        <v>46</v>
      </c>
      <c r="G203" s="126">
        <f t="shared" si="6"/>
        <v>502500</v>
      </c>
    </row>
    <row r="204" spans="1:7" x14ac:dyDescent="0.3">
      <c r="B204" s="46">
        <v>8</v>
      </c>
      <c r="C204" s="17" t="s">
        <v>33</v>
      </c>
      <c r="D204" s="2">
        <v>0.75</v>
      </c>
      <c r="E204" s="126">
        <v>150000</v>
      </c>
      <c r="F204" s="127" t="s">
        <v>46</v>
      </c>
      <c r="G204" s="126">
        <f t="shared" si="6"/>
        <v>112500</v>
      </c>
    </row>
    <row r="205" spans="1:7" x14ac:dyDescent="0.3">
      <c r="B205" s="46">
        <v>9</v>
      </c>
      <c r="C205" s="17" t="s">
        <v>32</v>
      </c>
      <c r="D205" s="7">
        <v>1</v>
      </c>
      <c r="E205" s="126">
        <v>120000</v>
      </c>
      <c r="F205" s="127" t="s">
        <v>46</v>
      </c>
      <c r="G205" s="126">
        <f t="shared" si="6"/>
        <v>120000</v>
      </c>
    </row>
    <row r="206" spans="1:7" x14ac:dyDescent="0.3">
      <c r="B206" s="46">
        <v>10</v>
      </c>
      <c r="C206" s="17" t="s">
        <v>32</v>
      </c>
      <c r="D206" s="7">
        <v>2</v>
      </c>
      <c r="E206" s="126">
        <v>120000</v>
      </c>
      <c r="F206" s="127" t="s">
        <v>46</v>
      </c>
      <c r="G206" s="126">
        <f t="shared" si="6"/>
        <v>240000</v>
      </c>
    </row>
    <row r="207" spans="1:7" x14ac:dyDescent="0.3">
      <c r="B207" s="46">
        <v>11</v>
      </c>
      <c r="C207" s="17" t="s">
        <v>34</v>
      </c>
      <c r="D207" s="1">
        <v>0.75</v>
      </c>
      <c r="E207" s="126">
        <v>120000</v>
      </c>
      <c r="F207" s="127" t="s">
        <v>46</v>
      </c>
      <c r="G207" s="126">
        <f t="shared" si="6"/>
        <v>90000</v>
      </c>
    </row>
    <row r="208" spans="1:7" x14ac:dyDescent="0.3">
      <c r="B208" s="46">
        <v>12</v>
      </c>
      <c r="C208" s="17" t="s">
        <v>16</v>
      </c>
      <c r="D208" s="7">
        <v>0.5</v>
      </c>
      <c r="E208" s="126">
        <v>120000</v>
      </c>
      <c r="F208" s="127" t="s">
        <v>46</v>
      </c>
      <c r="G208" s="126">
        <f t="shared" si="6"/>
        <v>60000</v>
      </c>
    </row>
    <row r="209" spans="1:7" x14ac:dyDescent="0.3">
      <c r="B209" s="46">
        <v>13</v>
      </c>
      <c r="C209" s="30" t="s">
        <v>35</v>
      </c>
      <c r="D209" s="32">
        <v>1</v>
      </c>
      <c r="E209" s="126">
        <v>120000</v>
      </c>
      <c r="F209" s="127" t="s">
        <v>46</v>
      </c>
      <c r="G209" s="126">
        <f t="shared" si="6"/>
        <v>120000</v>
      </c>
    </row>
    <row r="210" spans="1:7" x14ac:dyDescent="0.3">
      <c r="B210" s="46">
        <v>14</v>
      </c>
      <c r="C210" s="30" t="s">
        <v>40</v>
      </c>
      <c r="D210" s="32">
        <v>0.5</v>
      </c>
      <c r="E210" s="126">
        <v>120000</v>
      </c>
      <c r="F210" s="127" t="s">
        <v>46</v>
      </c>
      <c r="G210" s="126">
        <f t="shared" si="6"/>
        <v>60000</v>
      </c>
    </row>
    <row r="211" spans="1:7" x14ac:dyDescent="0.3">
      <c r="B211" s="46">
        <v>15</v>
      </c>
      <c r="C211" s="17" t="s">
        <v>26</v>
      </c>
      <c r="D211" s="7">
        <v>1</v>
      </c>
      <c r="E211" s="126">
        <v>120000</v>
      </c>
      <c r="F211" s="127" t="s">
        <v>46</v>
      </c>
      <c r="G211" s="126">
        <f t="shared" si="6"/>
        <v>120000</v>
      </c>
    </row>
    <row r="212" spans="1:7" x14ac:dyDescent="0.3">
      <c r="B212" s="46">
        <v>16</v>
      </c>
      <c r="C212" s="17" t="s">
        <v>9</v>
      </c>
      <c r="D212" s="7">
        <v>0.5</v>
      </c>
      <c r="E212" s="126">
        <v>120000</v>
      </c>
      <c r="F212" s="127" t="s">
        <v>46</v>
      </c>
      <c r="G212" s="126">
        <f t="shared" si="6"/>
        <v>60000</v>
      </c>
    </row>
    <row r="213" spans="1:7" x14ac:dyDescent="0.3">
      <c r="B213" s="46">
        <v>17</v>
      </c>
      <c r="C213" s="17" t="s">
        <v>37</v>
      </c>
      <c r="D213" s="7">
        <v>0.5</v>
      </c>
      <c r="E213" s="126">
        <v>120000</v>
      </c>
      <c r="F213" s="127" t="s">
        <v>46</v>
      </c>
      <c r="G213" s="126">
        <f t="shared" si="6"/>
        <v>60000</v>
      </c>
    </row>
    <row r="214" spans="1:7" x14ac:dyDescent="0.3">
      <c r="B214" s="46">
        <v>18</v>
      </c>
      <c r="C214" s="17" t="s">
        <v>98</v>
      </c>
      <c r="D214" s="1">
        <v>0.25</v>
      </c>
      <c r="E214" s="126">
        <v>120000</v>
      </c>
      <c r="F214" s="127" t="s">
        <v>46</v>
      </c>
      <c r="G214" s="126">
        <f t="shared" si="6"/>
        <v>30000</v>
      </c>
    </row>
    <row r="215" spans="1:7" x14ac:dyDescent="0.3">
      <c r="B215" s="46">
        <v>19</v>
      </c>
      <c r="C215" s="17" t="s">
        <v>44</v>
      </c>
      <c r="D215" s="1">
        <v>0.5</v>
      </c>
      <c r="E215" s="126">
        <v>120000</v>
      </c>
      <c r="F215" s="127" t="s">
        <v>46</v>
      </c>
      <c r="G215" s="126">
        <f t="shared" si="6"/>
        <v>60000</v>
      </c>
    </row>
    <row r="216" spans="1:7" ht="20.25" customHeight="1" x14ac:dyDescent="0.3">
      <c r="B216" s="46">
        <v>20</v>
      </c>
      <c r="C216" s="17" t="s">
        <v>44</v>
      </c>
      <c r="D216" s="1">
        <v>0.5</v>
      </c>
      <c r="E216" s="126">
        <v>120000</v>
      </c>
      <c r="F216" s="127" t="s">
        <v>46</v>
      </c>
      <c r="G216" s="126">
        <f t="shared" si="6"/>
        <v>60000</v>
      </c>
    </row>
    <row r="217" spans="1:7" x14ac:dyDescent="0.3">
      <c r="B217" s="205" t="s">
        <v>2</v>
      </c>
      <c r="C217" s="206"/>
      <c r="D217" s="6">
        <f>SUM(D198:D216)</f>
        <v>16.100000000000001</v>
      </c>
      <c r="E217" s="126"/>
      <c r="F217" s="126"/>
      <c r="G217" s="126">
        <f>SUM(G198:G216)</f>
        <v>2225000</v>
      </c>
    </row>
    <row r="218" spans="1:7" x14ac:dyDescent="0.3">
      <c r="B218" s="5"/>
    </row>
    <row r="219" spans="1:7" x14ac:dyDescent="0.3">
      <c r="B219" s="5"/>
      <c r="C219" s="5"/>
      <c r="D219" s="5"/>
      <c r="E219" s="5"/>
      <c r="F219" s="5"/>
      <c r="G219" s="101"/>
    </row>
    <row r="220" spans="1:7" ht="20.25" customHeight="1" x14ac:dyDescent="0.3">
      <c r="B220" s="5"/>
      <c r="C220" s="5"/>
      <c r="D220" s="5"/>
      <c r="E220" s="5"/>
      <c r="F220" s="5"/>
      <c r="G220" s="5"/>
    </row>
    <row r="221" spans="1:7" x14ac:dyDescent="0.3">
      <c r="B221" s="5"/>
      <c r="C221" s="5"/>
      <c r="D221" s="5"/>
      <c r="E221" s="5"/>
      <c r="F221" s="5"/>
      <c r="G221" s="5"/>
    </row>
    <row r="223" spans="1:7" ht="69" customHeight="1" x14ac:dyDescent="0.3">
      <c r="A223" s="15">
        <v>8</v>
      </c>
      <c r="B223" s="202" t="s">
        <v>90</v>
      </c>
      <c r="C223" s="202"/>
      <c r="D223" s="202"/>
      <c r="E223" s="202"/>
      <c r="F223" s="202"/>
      <c r="G223" s="202"/>
    </row>
    <row r="224" spans="1:7" x14ac:dyDescent="0.3">
      <c r="B224" s="5"/>
      <c r="C224" s="207"/>
      <c r="D224" s="207"/>
      <c r="E224" s="207"/>
      <c r="F224" s="207"/>
      <c r="G224" s="207"/>
    </row>
    <row r="225" spans="2:13" ht="20.25" customHeight="1" x14ac:dyDescent="0.3">
      <c r="B225" s="204" t="s">
        <v>78</v>
      </c>
      <c r="C225" s="204"/>
      <c r="D225" s="99"/>
      <c r="E225" s="99"/>
      <c r="F225" s="99"/>
      <c r="G225" s="99"/>
    </row>
    <row r="226" spans="2:13" ht="63" x14ac:dyDescent="0.3">
      <c r="B226" s="24" t="s">
        <v>0</v>
      </c>
      <c r="C226" s="25" t="s">
        <v>1</v>
      </c>
      <c r="D226" s="26" t="s">
        <v>54</v>
      </c>
      <c r="E226" s="27" t="s">
        <v>55</v>
      </c>
      <c r="F226" s="28" t="s">
        <v>56</v>
      </c>
      <c r="G226" s="27" t="s">
        <v>57</v>
      </c>
    </row>
    <row r="227" spans="2:13" x14ac:dyDescent="0.3">
      <c r="B227" s="16">
        <v>1</v>
      </c>
      <c r="C227" s="17" t="s">
        <v>4</v>
      </c>
      <c r="D227" s="7">
        <v>1</v>
      </c>
      <c r="E227" s="177">
        <v>200000</v>
      </c>
      <c r="F227" s="7" t="s">
        <v>46</v>
      </c>
      <c r="G227" s="177">
        <f t="shared" ref="G227:G238" si="7">D227*E227</f>
        <v>200000</v>
      </c>
    </row>
    <row r="228" spans="2:13" ht="18.75" customHeight="1" x14ac:dyDescent="0.3">
      <c r="B228" s="16">
        <v>2</v>
      </c>
      <c r="C228" s="17" t="s">
        <v>39</v>
      </c>
      <c r="D228" s="1">
        <v>0.25</v>
      </c>
      <c r="E228" s="177">
        <v>150000</v>
      </c>
      <c r="F228" s="7" t="s">
        <v>46</v>
      </c>
      <c r="G228" s="177">
        <f t="shared" si="7"/>
        <v>37500</v>
      </c>
    </row>
    <row r="229" spans="2:13" x14ac:dyDescent="0.3">
      <c r="B229" s="16">
        <v>3</v>
      </c>
      <c r="C229" s="17" t="s">
        <v>5</v>
      </c>
      <c r="D229" s="1">
        <v>0.5</v>
      </c>
      <c r="E229" s="177">
        <v>150000</v>
      </c>
      <c r="F229" s="7" t="s">
        <v>46</v>
      </c>
      <c r="G229" s="177">
        <f t="shared" si="7"/>
        <v>75000</v>
      </c>
    </row>
    <row r="230" spans="2:13" x14ac:dyDescent="0.3">
      <c r="B230" s="16">
        <v>4</v>
      </c>
      <c r="C230" s="17" t="s">
        <v>42</v>
      </c>
      <c r="D230" s="1">
        <v>0.25</v>
      </c>
      <c r="E230" s="177">
        <v>150000</v>
      </c>
      <c r="F230" s="7" t="s">
        <v>46</v>
      </c>
      <c r="G230" s="177">
        <f t="shared" si="7"/>
        <v>37500</v>
      </c>
    </row>
    <row r="231" spans="2:13" x14ac:dyDescent="0.3">
      <c r="B231" s="16">
        <v>5</v>
      </c>
      <c r="C231" s="17" t="s">
        <v>31</v>
      </c>
      <c r="D231" s="1">
        <v>2.2400000000000002</v>
      </c>
      <c r="E231" s="177">
        <v>150000</v>
      </c>
      <c r="F231" s="7" t="s">
        <v>46</v>
      </c>
      <c r="G231" s="177">
        <f t="shared" si="7"/>
        <v>336000.00000000006</v>
      </c>
    </row>
    <row r="232" spans="2:13" x14ac:dyDescent="0.3">
      <c r="B232" s="16">
        <v>6</v>
      </c>
      <c r="C232" s="17" t="s">
        <v>33</v>
      </c>
      <c r="D232" s="2">
        <v>0.25</v>
      </c>
      <c r="E232" s="177">
        <v>150000</v>
      </c>
      <c r="F232" s="7" t="s">
        <v>46</v>
      </c>
      <c r="G232" s="177">
        <f t="shared" si="7"/>
        <v>37500</v>
      </c>
    </row>
    <row r="233" spans="2:13" x14ac:dyDescent="0.3">
      <c r="B233" s="16">
        <v>7</v>
      </c>
      <c r="C233" s="17" t="s">
        <v>43</v>
      </c>
      <c r="D233" s="104">
        <v>0.25</v>
      </c>
      <c r="E233" s="177">
        <v>150000</v>
      </c>
      <c r="F233" s="7"/>
      <c r="G233" s="177">
        <f t="shared" si="7"/>
        <v>37500</v>
      </c>
    </row>
    <row r="234" spans="2:13" x14ac:dyDescent="0.3">
      <c r="B234" s="16">
        <v>8</v>
      </c>
      <c r="C234" s="17" t="s">
        <v>32</v>
      </c>
      <c r="D234" s="7">
        <v>2</v>
      </c>
      <c r="E234" s="177">
        <v>120000</v>
      </c>
      <c r="F234" s="7" t="s">
        <v>46</v>
      </c>
      <c r="G234" s="177">
        <f t="shared" si="7"/>
        <v>240000</v>
      </c>
    </row>
    <row r="235" spans="2:13" x14ac:dyDescent="0.3">
      <c r="B235" s="16">
        <v>9</v>
      </c>
      <c r="C235" s="17" t="s">
        <v>34</v>
      </c>
      <c r="D235" s="7">
        <v>0.5</v>
      </c>
      <c r="E235" s="177">
        <v>120000</v>
      </c>
      <c r="F235" s="7" t="s">
        <v>46</v>
      </c>
      <c r="G235" s="177">
        <f t="shared" si="7"/>
        <v>60000</v>
      </c>
    </row>
    <row r="236" spans="2:13" x14ac:dyDescent="0.3">
      <c r="B236" s="16">
        <v>10</v>
      </c>
      <c r="C236" s="17" t="s">
        <v>16</v>
      </c>
      <c r="D236" s="1">
        <v>0.25</v>
      </c>
      <c r="E236" s="177">
        <v>120000</v>
      </c>
      <c r="F236" s="7" t="s">
        <v>46</v>
      </c>
      <c r="G236" s="177">
        <f t="shared" si="7"/>
        <v>30000</v>
      </c>
    </row>
    <row r="237" spans="2:13" x14ac:dyDescent="0.3">
      <c r="B237" s="16">
        <v>11</v>
      </c>
      <c r="C237" s="30" t="s">
        <v>35</v>
      </c>
      <c r="D237" s="32">
        <v>1</v>
      </c>
      <c r="E237" s="177">
        <v>120000</v>
      </c>
      <c r="F237" s="7" t="s">
        <v>46</v>
      </c>
      <c r="G237" s="177">
        <f t="shared" si="7"/>
        <v>120000</v>
      </c>
    </row>
    <row r="238" spans="2:13" x14ac:dyDescent="0.3">
      <c r="B238" s="16">
        <v>12</v>
      </c>
      <c r="C238" s="17" t="s">
        <v>37</v>
      </c>
      <c r="D238" s="1">
        <v>0.25</v>
      </c>
      <c r="E238" s="177">
        <v>120000</v>
      </c>
      <c r="F238" s="7" t="s">
        <v>46</v>
      </c>
      <c r="G238" s="177">
        <f t="shared" si="7"/>
        <v>30000</v>
      </c>
    </row>
    <row r="239" spans="2:13" x14ac:dyDescent="0.3">
      <c r="B239" s="208" t="s">
        <v>2</v>
      </c>
      <c r="C239" s="209"/>
      <c r="D239" s="1">
        <f>SUM(D227:D238)</f>
        <v>8.74</v>
      </c>
      <c r="E239" s="7"/>
      <c r="F239" s="7"/>
      <c r="G239" s="177">
        <f>SUM(G227:G238)</f>
        <v>1241000</v>
      </c>
      <c r="M239" s="4" t="s">
        <v>106</v>
      </c>
    </row>
    <row r="240" spans="2:13" x14ac:dyDescent="0.3">
      <c r="B240" s="5"/>
      <c r="C240" s="5"/>
      <c r="D240" s="5"/>
      <c r="E240" s="5"/>
      <c r="F240" s="5"/>
      <c r="G240" s="5"/>
      <c r="H240" s="38"/>
      <c r="I240" s="38"/>
    </row>
    <row r="241" spans="1:9" x14ac:dyDescent="0.3">
      <c r="B241" s="5"/>
      <c r="C241" s="5"/>
      <c r="D241" s="5"/>
      <c r="E241" s="5"/>
      <c r="F241" s="5"/>
      <c r="G241" s="5"/>
      <c r="H241" s="38"/>
      <c r="I241" s="38"/>
    </row>
    <row r="242" spans="1:9" x14ac:dyDescent="0.3">
      <c r="B242" s="5"/>
      <c r="C242" s="5"/>
      <c r="D242" s="5"/>
      <c r="E242" s="5"/>
      <c r="F242" s="5"/>
      <c r="G242" s="101"/>
      <c r="H242" s="38"/>
      <c r="I242" s="38"/>
    </row>
    <row r="243" spans="1:9" x14ac:dyDescent="0.3">
      <c r="B243" s="5"/>
      <c r="C243" s="5"/>
      <c r="D243" s="5"/>
      <c r="E243" s="5"/>
      <c r="F243" s="5"/>
      <c r="G243" s="5"/>
      <c r="H243" s="38"/>
      <c r="I243" s="38"/>
    </row>
    <row r="244" spans="1:9" x14ac:dyDescent="0.3">
      <c r="B244" s="5"/>
      <c r="C244" s="5"/>
      <c r="D244" s="5"/>
      <c r="E244" s="5"/>
      <c r="F244" s="5"/>
      <c r="G244" s="5"/>
      <c r="H244" s="38"/>
      <c r="I244" s="38"/>
    </row>
    <row r="245" spans="1:9" x14ac:dyDescent="0.3">
      <c r="H245" s="38"/>
      <c r="I245" s="38"/>
    </row>
    <row r="246" spans="1:9" x14ac:dyDescent="0.3">
      <c r="H246" s="38"/>
      <c r="I246" s="38"/>
    </row>
    <row r="247" spans="1:9" x14ac:dyDescent="0.3">
      <c r="H247" s="38"/>
      <c r="I247" s="38"/>
    </row>
    <row r="248" spans="1:9" x14ac:dyDescent="0.3">
      <c r="H248" s="38"/>
      <c r="I248" s="38"/>
    </row>
    <row r="249" spans="1:9" x14ac:dyDescent="0.3">
      <c r="H249" s="38"/>
      <c r="I249" s="38"/>
    </row>
    <row r="250" spans="1:9" x14ac:dyDescent="0.3">
      <c r="H250" s="38"/>
      <c r="I250" s="38"/>
    </row>
    <row r="251" spans="1:9" x14ac:dyDescent="0.3">
      <c r="H251" s="38"/>
      <c r="I251" s="38"/>
    </row>
    <row r="255" spans="1:9" ht="62.25" customHeight="1" x14ac:dyDescent="0.3">
      <c r="A255" s="15">
        <v>9</v>
      </c>
      <c r="B255" s="202" t="s">
        <v>91</v>
      </c>
      <c r="C255" s="202"/>
      <c r="D255" s="202"/>
      <c r="E255" s="202"/>
      <c r="F255" s="202"/>
      <c r="G255" s="202"/>
    </row>
    <row r="256" spans="1:9" x14ac:dyDescent="0.3">
      <c r="B256" s="5"/>
      <c r="C256" s="203"/>
      <c r="D256" s="203"/>
      <c r="E256" s="203"/>
      <c r="F256" s="203"/>
      <c r="G256" s="203"/>
    </row>
    <row r="257" spans="2:7" x14ac:dyDescent="0.3">
      <c r="B257" s="204" t="s">
        <v>80</v>
      </c>
      <c r="C257" s="204"/>
    </row>
    <row r="258" spans="2:7" ht="63" x14ac:dyDescent="0.3">
      <c r="B258" s="24" t="s">
        <v>0</v>
      </c>
      <c r="C258" s="25" t="s">
        <v>1</v>
      </c>
      <c r="D258" s="26" t="s">
        <v>54</v>
      </c>
      <c r="E258" s="128" t="s">
        <v>55</v>
      </c>
      <c r="F258" s="129" t="s">
        <v>56</v>
      </c>
      <c r="G258" s="128" t="s">
        <v>57</v>
      </c>
    </row>
    <row r="259" spans="2:7" x14ac:dyDescent="0.3">
      <c r="B259" s="18">
        <v>1</v>
      </c>
      <c r="C259" s="19" t="s">
        <v>4</v>
      </c>
      <c r="D259" s="48">
        <v>1</v>
      </c>
      <c r="E259" s="130">
        <v>230000</v>
      </c>
      <c r="F259" s="130" t="s">
        <v>46</v>
      </c>
      <c r="G259" s="131">
        <f t="shared" ref="G259:G276" si="8">D259*E259</f>
        <v>230000</v>
      </c>
    </row>
    <row r="260" spans="2:7" x14ac:dyDescent="0.3">
      <c r="B260" s="18">
        <v>2</v>
      </c>
      <c r="C260" s="19" t="s">
        <v>39</v>
      </c>
      <c r="D260" s="6">
        <v>0.5</v>
      </c>
      <c r="E260" s="130">
        <v>150000</v>
      </c>
      <c r="F260" s="130" t="s">
        <v>46</v>
      </c>
      <c r="G260" s="131">
        <f t="shared" si="8"/>
        <v>75000</v>
      </c>
    </row>
    <row r="261" spans="2:7" x14ac:dyDescent="0.3">
      <c r="B261" s="18">
        <v>3</v>
      </c>
      <c r="C261" s="19" t="s">
        <v>5</v>
      </c>
      <c r="D261" s="6">
        <v>0.5</v>
      </c>
      <c r="E261" s="130">
        <v>150000</v>
      </c>
      <c r="F261" s="130" t="s">
        <v>46</v>
      </c>
      <c r="G261" s="131">
        <f t="shared" si="8"/>
        <v>75000</v>
      </c>
    </row>
    <row r="262" spans="2:7" x14ac:dyDescent="0.3">
      <c r="B262" s="18">
        <v>4</v>
      </c>
      <c r="C262" s="19" t="s">
        <v>42</v>
      </c>
      <c r="D262" s="6">
        <v>0.5</v>
      </c>
      <c r="E262" s="130">
        <v>150000</v>
      </c>
      <c r="F262" s="130" t="s">
        <v>46</v>
      </c>
      <c r="G262" s="131">
        <f t="shared" si="8"/>
        <v>75000</v>
      </c>
    </row>
    <row r="263" spans="2:7" x14ac:dyDescent="0.3">
      <c r="B263" s="18">
        <v>5</v>
      </c>
      <c r="C263" s="19" t="s">
        <v>31</v>
      </c>
      <c r="D263" s="6">
        <v>3.36</v>
      </c>
      <c r="E263" s="130">
        <v>150000</v>
      </c>
      <c r="F263" s="130" t="s">
        <v>46</v>
      </c>
      <c r="G263" s="131">
        <f t="shared" si="8"/>
        <v>504000</v>
      </c>
    </row>
    <row r="264" spans="2:7" x14ac:dyDescent="0.3">
      <c r="B264" s="18">
        <v>6</v>
      </c>
      <c r="C264" s="19" t="s">
        <v>33</v>
      </c>
      <c r="D264" s="50">
        <f>0.25+0.5</f>
        <v>0.75</v>
      </c>
      <c r="E264" s="130">
        <v>150000</v>
      </c>
      <c r="F264" s="130" t="s">
        <v>46</v>
      </c>
      <c r="G264" s="131">
        <f t="shared" si="8"/>
        <v>112500</v>
      </c>
    </row>
    <row r="265" spans="2:7" x14ac:dyDescent="0.3">
      <c r="B265" s="18">
        <v>7</v>
      </c>
      <c r="C265" s="17" t="s">
        <v>43</v>
      </c>
      <c r="D265" s="1">
        <v>0.5</v>
      </c>
      <c r="E265" s="130">
        <v>150000</v>
      </c>
      <c r="F265" s="127" t="s">
        <v>46</v>
      </c>
      <c r="G265" s="126">
        <f t="shared" si="8"/>
        <v>75000</v>
      </c>
    </row>
    <row r="266" spans="2:7" x14ac:dyDescent="0.3">
      <c r="B266" s="18">
        <v>8</v>
      </c>
      <c r="C266" s="19" t="s">
        <v>32</v>
      </c>
      <c r="D266" s="50">
        <v>1</v>
      </c>
      <c r="E266" s="130">
        <v>120000</v>
      </c>
      <c r="F266" s="130" t="s">
        <v>46</v>
      </c>
      <c r="G266" s="131">
        <f t="shared" si="8"/>
        <v>120000</v>
      </c>
    </row>
    <row r="267" spans="2:7" x14ac:dyDescent="0.3">
      <c r="B267" s="18">
        <v>9</v>
      </c>
      <c r="C267" s="19" t="s">
        <v>32</v>
      </c>
      <c r="D267" s="8">
        <v>2</v>
      </c>
      <c r="E267" s="130">
        <v>120000</v>
      </c>
      <c r="F267" s="130" t="s">
        <v>46</v>
      </c>
      <c r="G267" s="131">
        <f t="shared" si="8"/>
        <v>240000</v>
      </c>
    </row>
    <row r="268" spans="2:7" x14ac:dyDescent="0.3">
      <c r="B268" s="18">
        <v>10</v>
      </c>
      <c r="C268" s="19" t="s">
        <v>34</v>
      </c>
      <c r="D268" s="6">
        <v>0.75</v>
      </c>
      <c r="E268" s="130">
        <v>120000</v>
      </c>
      <c r="F268" s="130" t="s">
        <v>46</v>
      </c>
      <c r="G268" s="131">
        <f t="shared" si="8"/>
        <v>90000</v>
      </c>
    </row>
    <row r="269" spans="2:7" ht="23.25" customHeight="1" x14ac:dyDescent="0.3">
      <c r="B269" s="18">
        <v>11</v>
      </c>
      <c r="C269" s="175" t="s">
        <v>35</v>
      </c>
      <c r="D269" s="51">
        <v>1</v>
      </c>
      <c r="E269" s="130">
        <v>120000</v>
      </c>
      <c r="F269" s="130" t="s">
        <v>46</v>
      </c>
      <c r="G269" s="131">
        <f t="shared" si="8"/>
        <v>120000</v>
      </c>
    </row>
    <row r="270" spans="2:7" x14ac:dyDescent="0.3">
      <c r="B270" s="18">
        <v>12</v>
      </c>
      <c r="C270" s="175" t="s">
        <v>40</v>
      </c>
      <c r="D270" s="51">
        <v>0.5</v>
      </c>
      <c r="E270" s="130">
        <v>120000</v>
      </c>
      <c r="F270" s="130" t="s">
        <v>46</v>
      </c>
      <c r="G270" s="131">
        <f t="shared" si="8"/>
        <v>60000</v>
      </c>
    </row>
    <row r="271" spans="2:7" x14ac:dyDescent="0.3">
      <c r="B271" s="18">
        <v>13</v>
      </c>
      <c r="C271" s="19" t="s">
        <v>26</v>
      </c>
      <c r="D271" s="8">
        <v>1</v>
      </c>
      <c r="E271" s="130">
        <v>120000</v>
      </c>
      <c r="F271" s="130" t="s">
        <v>46</v>
      </c>
      <c r="G271" s="131">
        <f t="shared" si="8"/>
        <v>120000</v>
      </c>
    </row>
    <row r="272" spans="2:7" x14ac:dyDescent="0.3">
      <c r="B272" s="18">
        <v>14</v>
      </c>
      <c r="C272" s="19" t="s">
        <v>16</v>
      </c>
      <c r="D272" s="8">
        <v>0.5</v>
      </c>
      <c r="E272" s="130">
        <v>120000</v>
      </c>
      <c r="F272" s="130" t="s">
        <v>46</v>
      </c>
      <c r="G272" s="131">
        <f t="shared" si="8"/>
        <v>60000</v>
      </c>
    </row>
    <row r="273" spans="1:7" x14ac:dyDescent="0.3">
      <c r="B273" s="18">
        <v>15</v>
      </c>
      <c r="C273" s="19" t="s">
        <v>37</v>
      </c>
      <c r="D273" s="8">
        <v>0.5</v>
      </c>
      <c r="E273" s="130">
        <v>120000</v>
      </c>
      <c r="F273" s="130" t="s">
        <v>46</v>
      </c>
      <c r="G273" s="131">
        <f t="shared" si="8"/>
        <v>60000</v>
      </c>
    </row>
    <row r="274" spans="1:7" x14ac:dyDescent="0.3">
      <c r="B274" s="18">
        <v>16</v>
      </c>
      <c r="C274" s="19" t="s">
        <v>44</v>
      </c>
      <c r="D274" s="8">
        <v>0.5</v>
      </c>
      <c r="E274" s="130">
        <v>120000</v>
      </c>
      <c r="F274" s="130"/>
      <c r="G274" s="131">
        <f t="shared" si="8"/>
        <v>60000</v>
      </c>
    </row>
    <row r="275" spans="1:7" x14ac:dyDescent="0.3">
      <c r="B275" s="18">
        <v>17</v>
      </c>
      <c r="C275" s="19" t="s">
        <v>9</v>
      </c>
      <c r="D275" s="8">
        <v>0.5</v>
      </c>
      <c r="E275" s="130">
        <v>120000</v>
      </c>
      <c r="F275" s="130"/>
      <c r="G275" s="131">
        <f t="shared" si="8"/>
        <v>60000</v>
      </c>
    </row>
    <row r="276" spans="1:7" x14ac:dyDescent="0.3">
      <c r="B276" s="18">
        <v>18</v>
      </c>
      <c r="C276" s="19" t="s">
        <v>98</v>
      </c>
      <c r="D276" s="6">
        <v>0.25</v>
      </c>
      <c r="E276" s="130">
        <v>120000</v>
      </c>
      <c r="F276" s="130" t="s">
        <v>46</v>
      </c>
      <c r="G276" s="131">
        <f t="shared" si="8"/>
        <v>30000</v>
      </c>
    </row>
    <row r="277" spans="1:7" x14ac:dyDescent="0.3">
      <c r="B277" s="205" t="s">
        <v>2</v>
      </c>
      <c r="C277" s="206"/>
      <c r="D277" s="6">
        <f>SUM(D259:D276)</f>
        <v>15.61</v>
      </c>
      <c r="E277" s="130"/>
      <c r="F277" s="131"/>
      <c r="G277" s="131">
        <f>SUM(G259:G276)</f>
        <v>2166500</v>
      </c>
    </row>
    <row r="278" spans="1:7" x14ac:dyDescent="0.3">
      <c r="B278" s="5"/>
      <c r="C278" s="5"/>
      <c r="D278" s="5"/>
      <c r="E278" s="5"/>
      <c r="F278" s="5"/>
      <c r="G278" s="5"/>
    </row>
    <row r="279" spans="1:7" ht="27.75" customHeight="1" x14ac:dyDescent="0.3">
      <c r="B279" s="5"/>
      <c r="C279" s="5"/>
      <c r="D279" s="5"/>
      <c r="E279" s="5"/>
      <c r="F279" s="5"/>
      <c r="G279" s="101"/>
    </row>
    <row r="280" spans="1:7" x14ac:dyDescent="0.3">
      <c r="B280" s="5"/>
      <c r="C280" s="5"/>
      <c r="D280" s="5"/>
      <c r="E280" s="5"/>
      <c r="F280" s="5"/>
      <c r="G280" s="5"/>
    </row>
    <row r="281" spans="1:7" x14ac:dyDescent="0.3">
      <c r="B281" s="5"/>
      <c r="C281" s="5"/>
      <c r="D281" s="5"/>
      <c r="E281" s="5"/>
      <c r="F281" s="5"/>
      <c r="G281" s="5"/>
    </row>
    <row r="282" spans="1:7" ht="40.5" customHeight="1" x14ac:dyDescent="0.3">
      <c r="B282" s="5"/>
      <c r="C282" s="5"/>
      <c r="D282" s="5"/>
      <c r="E282" s="5"/>
      <c r="F282" s="5"/>
      <c r="G282" s="5"/>
    </row>
    <row r="283" spans="1:7" ht="27.75" customHeight="1" x14ac:dyDescent="0.3"/>
    <row r="284" spans="1:7" ht="27.75" customHeight="1" x14ac:dyDescent="0.3"/>
    <row r="286" spans="1:7" ht="60" customHeight="1" x14ac:dyDescent="0.3">
      <c r="A286" s="15">
        <v>10</v>
      </c>
      <c r="B286" s="202" t="s">
        <v>92</v>
      </c>
      <c r="C286" s="202"/>
      <c r="D286" s="202"/>
      <c r="E286" s="202"/>
      <c r="F286" s="202"/>
      <c r="G286" s="202"/>
    </row>
    <row r="287" spans="1:7" x14ac:dyDescent="0.3">
      <c r="B287" s="5"/>
      <c r="C287" s="203"/>
      <c r="D287" s="203"/>
      <c r="E287" s="203"/>
      <c r="F287" s="203"/>
      <c r="G287" s="203"/>
    </row>
    <row r="288" spans="1:7" x14ac:dyDescent="0.3">
      <c r="B288" s="204" t="s">
        <v>3</v>
      </c>
      <c r="C288" s="204"/>
    </row>
    <row r="289" spans="2:7" ht="63" x14ac:dyDescent="0.3">
      <c r="B289" s="24" t="s">
        <v>0</v>
      </c>
      <c r="C289" s="25" t="s">
        <v>1</v>
      </c>
      <c r="D289" s="26" t="s">
        <v>54</v>
      </c>
      <c r="E289" s="27" t="s">
        <v>55</v>
      </c>
      <c r="F289" s="28" t="s">
        <v>56</v>
      </c>
      <c r="G289" s="27" t="s">
        <v>57</v>
      </c>
    </row>
    <row r="290" spans="2:7" x14ac:dyDescent="0.3">
      <c r="B290" s="18">
        <v>1</v>
      </c>
      <c r="C290" s="19" t="s">
        <v>4</v>
      </c>
      <c r="D290" s="102">
        <v>1</v>
      </c>
      <c r="E290" s="177">
        <v>230000</v>
      </c>
      <c r="F290" s="103" t="s">
        <v>46</v>
      </c>
      <c r="G290" s="177">
        <f t="shared" ref="G290:G307" si="9">D290*E290</f>
        <v>230000</v>
      </c>
    </row>
    <row r="291" spans="2:7" x14ac:dyDescent="0.3">
      <c r="B291" s="18">
        <v>2</v>
      </c>
      <c r="C291" s="19" t="s">
        <v>39</v>
      </c>
      <c r="D291" s="104">
        <v>0.5</v>
      </c>
      <c r="E291" s="177">
        <v>150000</v>
      </c>
      <c r="F291" s="103" t="s">
        <v>46</v>
      </c>
      <c r="G291" s="177">
        <f t="shared" si="9"/>
        <v>75000</v>
      </c>
    </row>
    <row r="292" spans="2:7" x14ac:dyDescent="0.3">
      <c r="B292" s="18">
        <v>3</v>
      </c>
      <c r="C292" s="19" t="s">
        <v>5</v>
      </c>
      <c r="D292" s="104">
        <v>0.5</v>
      </c>
      <c r="E292" s="177">
        <v>150000</v>
      </c>
      <c r="F292" s="103" t="s">
        <v>46</v>
      </c>
      <c r="G292" s="177">
        <f t="shared" si="9"/>
        <v>75000</v>
      </c>
    </row>
    <row r="293" spans="2:7" x14ac:dyDescent="0.3">
      <c r="B293" s="18">
        <v>6</v>
      </c>
      <c r="C293" s="19" t="s">
        <v>31</v>
      </c>
      <c r="D293" s="104">
        <v>2.2400000000000002</v>
      </c>
      <c r="E293" s="177">
        <v>150000</v>
      </c>
      <c r="F293" s="103" t="s">
        <v>46</v>
      </c>
      <c r="G293" s="177">
        <f t="shared" si="9"/>
        <v>336000.00000000006</v>
      </c>
    </row>
    <row r="294" spans="2:7" x14ac:dyDescent="0.3">
      <c r="B294" s="18">
        <v>7</v>
      </c>
      <c r="C294" s="19" t="s">
        <v>31</v>
      </c>
      <c r="D294" s="104">
        <f>1.12+1.12</f>
        <v>2.2400000000000002</v>
      </c>
      <c r="E294" s="177">
        <v>150000</v>
      </c>
      <c r="F294" s="103" t="s">
        <v>46</v>
      </c>
      <c r="G294" s="177">
        <f t="shared" si="9"/>
        <v>336000.00000000006</v>
      </c>
    </row>
    <row r="295" spans="2:7" x14ac:dyDescent="0.3">
      <c r="B295" s="18">
        <v>8</v>
      </c>
      <c r="C295" s="19" t="s">
        <v>33</v>
      </c>
      <c r="D295" s="105">
        <v>0.5</v>
      </c>
      <c r="E295" s="177">
        <v>150000</v>
      </c>
      <c r="F295" s="103" t="s">
        <v>46</v>
      </c>
      <c r="G295" s="177">
        <f t="shared" si="9"/>
        <v>75000</v>
      </c>
    </row>
    <row r="296" spans="2:7" x14ac:dyDescent="0.3">
      <c r="B296" s="18">
        <v>9</v>
      </c>
      <c r="C296" s="19" t="s">
        <v>42</v>
      </c>
      <c r="D296" s="105">
        <v>0.5</v>
      </c>
      <c r="E296" s="177">
        <v>150000</v>
      </c>
      <c r="F296" s="103" t="s">
        <v>46</v>
      </c>
      <c r="G296" s="177">
        <f t="shared" si="9"/>
        <v>75000</v>
      </c>
    </row>
    <row r="297" spans="2:7" x14ac:dyDescent="0.3">
      <c r="B297" s="18">
        <v>10</v>
      </c>
      <c r="C297" s="19" t="s">
        <v>36</v>
      </c>
      <c r="D297" s="105">
        <v>0.75</v>
      </c>
      <c r="E297" s="177">
        <v>150000</v>
      </c>
      <c r="F297" s="103" t="s">
        <v>46</v>
      </c>
      <c r="G297" s="177">
        <f t="shared" si="9"/>
        <v>112500</v>
      </c>
    </row>
    <row r="298" spans="2:7" x14ac:dyDescent="0.3">
      <c r="B298" s="18">
        <v>11</v>
      </c>
      <c r="C298" s="19" t="s">
        <v>32</v>
      </c>
      <c r="D298" s="105">
        <v>2</v>
      </c>
      <c r="E298" s="178">
        <v>120000</v>
      </c>
      <c r="F298" s="103" t="s">
        <v>46</v>
      </c>
      <c r="G298" s="177">
        <f t="shared" si="9"/>
        <v>240000</v>
      </c>
    </row>
    <row r="299" spans="2:7" x14ac:dyDescent="0.3">
      <c r="B299" s="18">
        <v>12</v>
      </c>
      <c r="C299" s="19" t="s">
        <v>32</v>
      </c>
      <c r="D299" s="103">
        <f>1+1</f>
        <v>2</v>
      </c>
      <c r="E299" s="178">
        <v>120000</v>
      </c>
      <c r="F299" s="103" t="s">
        <v>46</v>
      </c>
      <c r="G299" s="177">
        <f t="shared" si="9"/>
        <v>240000</v>
      </c>
    </row>
    <row r="300" spans="2:7" x14ac:dyDescent="0.3">
      <c r="B300" s="18">
        <v>13</v>
      </c>
      <c r="C300" s="19" t="s">
        <v>34</v>
      </c>
      <c r="D300" s="104">
        <v>0.75</v>
      </c>
      <c r="E300" s="178">
        <v>120000</v>
      </c>
      <c r="F300" s="103" t="s">
        <v>46</v>
      </c>
      <c r="G300" s="177">
        <f t="shared" si="9"/>
        <v>90000</v>
      </c>
    </row>
    <row r="301" spans="2:7" x14ac:dyDescent="0.3">
      <c r="B301" s="18">
        <v>14</v>
      </c>
      <c r="C301" s="175" t="s">
        <v>35</v>
      </c>
      <c r="D301" s="200">
        <v>2</v>
      </c>
      <c r="E301" s="178">
        <v>120000</v>
      </c>
      <c r="F301" s="103" t="s">
        <v>46</v>
      </c>
      <c r="G301" s="177">
        <f t="shared" si="9"/>
        <v>240000</v>
      </c>
    </row>
    <row r="302" spans="2:7" x14ac:dyDescent="0.3">
      <c r="B302" s="18">
        <v>15</v>
      </c>
      <c r="C302" s="19" t="s">
        <v>26</v>
      </c>
      <c r="D302" s="104">
        <v>0.25</v>
      </c>
      <c r="E302" s="178">
        <v>120000</v>
      </c>
      <c r="F302" s="103" t="s">
        <v>46</v>
      </c>
      <c r="G302" s="177">
        <f t="shared" si="9"/>
        <v>30000</v>
      </c>
    </row>
    <row r="303" spans="2:7" ht="18" customHeight="1" x14ac:dyDescent="0.3">
      <c r="B303" s="18">
        <v>16</v>
      </c>
      <c r="C303" s="19" t="s">
        <v>26</v>
      </c>
      <c r="D303" s="104">
        <v>0.75</v>
      </c>
      <c r="E303" s="178">
        <v>120000</v>
      </c>
      <c r="F303" s="103" t="s">
        <v>46</v>
      </c>
      <c r="G303" s="177">
        <f t="shared" si="9"/>
        <v>90000</v>
      </c>
    </row>
    <row r="304" spans="2:7" x14ac:dyDescent="0.3">
      <c r="B304" s="18">
        <v>17</v>
      </c>
      <c r="C304" s="19" t="s">
        <v>16</v>
      </c>
      <c r="D304" s="103">
        <v>0.5</v>
      </c>
      <c r="E304" s="178">
        <v>120000</v>
      </c>
      <c r="F304" s="103" t="s">
        <v>46</v>
      </c>
      <c r="G304" s="177">
        <f t="shared" si="9"/>
        <v>60000</v>
      </c>
    </row>
    <row r="305" spans="1:11" x14ac:dyDescent="0.3">
      <c r="B305" s="18">
        <v>18</v>
      </c>
      <c r="C305" s="19" t="s">
        <v>37</v>
      </c>
      <c r="D305" s="103">
        <v>0.5</v>
      </c>
      <c r="E305" s="178">
        <v>120000</v>
      </c>
      <c r="F305" s="103" t="s">
        <v>46</v>
      </c>
      <c r="G305" s="177">
        <f t="shared" si="9"/>
        <v>60000</v>
      </c>
    </row>
    <row r="306" spans="1:11" x14ac:dyDescent="0.3">
      <c r="B306" s="18">
        <v>19</v>
      </c>
      <c r="C306" s="19" t="s">
        <v>9</v>
      </c>
      <c r="D306" s="103">
        <f>0.5+0.5</f>
        <v>1</v>
      </c>
      <c r="E306" s="178">
        <v>120000</v>
      </c>
      <c r="F306" s="103" t="s">
        <v>46</v>
      </c>
      <c r="G306" s="177">
        <f t="shared" si="9"/>
        <v>120000</v>
      </c>
      <c r="K306" s="109"/>
    </row>
    <row r="307" spans="1:11" x14ac:dyDescent="0.3">
      <c r="B307" s="18">
        <v>20</v>
      </c>
      <c r="C307" s="19" t="s">
        <v>40</v>
      </c>
      <c r="D307" s="104">
        <v>0.5</v>
      </c>
      <c r="E307" s="177">
        <v>120000</v>
      </c>
      <c r="F307" s="103" t="s">
        <v>46</v>
      </c>
      <c r="G307" s="177">
        <f t="shared" si="9"/>
        <v>60000</v>
      </c>
    </row>
    <row r="308" spans="1:11" x14ac:dyDescent="0.3">
      <c r="B308" s="205" t="s">
        <v>2</v>
      </c>
      <c r="C308" s="206"/>
      <c r="D308" s="104">
        <f>SUM(D290:D307)</f>
        <v>18.48</v>
      </c>
      <c r="E308" s="7"/>
      <c r="F308" s="7"/>
      <c r="G308" s="177">
        <f>SUM(G290:G307)</f>
        <v>2544500</v>
      </c>
    </row>
    <row r="309" spans="1:11" x14ac:dyDescent="0.3">
      <c r="B309" s="5"/>
      <c r="C309" s="5"/>
      <c r="D309" s="101"/>
      <c r="E309" s="101"/>
      <c r="F309" s="101"/>
      <c r="G309" s="101"/>
    </row>
    <row r="310" spans="1:11" x14ac:dyDescent="0.3">
      <c r="B310" s="5"/>
      <c r="C310" s="5"/>
      <c r="D310" s="101"/>
      <c r="E310" s="101"/>
      <c r="F310" s="101"/>
      <c r="G310" s="101"/>
      <c r="K310" s="40"/>
    </row>
    <row r="311" spans="1:11" x14ac:dyDescent="0.3">
      <c r="B311" s="5"/>
      <c r="C311" s="5"/>
      <c r="D311" s="5"/>
      <c r="E311" s="5"/>
      <c r="F311" s="5"/>
      <c r="G311" s="5"/>
    </row>
    <row r="312" spans="1:11" x14ac:dyDescent="0.3">
      <c r="B312" s="5"/>
      <c r="C312" s="5"/>
      <c r="D312" s="5"/>
      <c r="E312" s="5"/>
      <c r="F312" s="5"/>
      <c r="G312" s="5"/>
      <c r="I312" s="109"/>
    </row>
    <row r="313" spans="1:11" x14ac:dyDescent="0.3">
      <c r="B313" s="5"/>
      <c r="C313" s="5"/>
      <c r="D313" s="5"/>
      <c r="E313" s="5"/>
      <c r="F313" s="5"/>
      <c r="G313" s="5"/>
    </row>
    <row r="317" spans="1:11" ht="69" customHeight="1" x14ac:dyDescent="0.3">
      <c r="A317" s="15">
        <v>11</v>
      </c>
      <c r="B317" s="202" t="s">
        <v>93</v>
      </c>
      <c r="C317" s="202"/>
      <c r="D317" s="202"/>
      <c r="E317" s="202"/>
      <c r="F317" s="202"/>
      <c r="G317" s="202"/>
      <c r="H317" s="38"/>
    </row>
    <row r="318" spans="1:11" x14ac:dyDescent="0.3">
      <c r="B318" s="5"/>
      <c r="C318" s="203"/>
      <c r="D318" s="203"/>
      <c r="E318" s="203"/>
      <c r="F318" s="203"/>
      <c r="G318" s="203"/>
      <c r="H318" s="38"/>
    </row>
    <row r="319" spans="1:11" x14ac:dyDescent="0.3">
      <c r="B319" s="204" t="s">
        <v>41</v>
      </c>
      <c r="C319" s="204"/>
      <c r="H319" s="38"/>
    </row>
    <row r="320" spans="1:11" ht="63" x14ac:dyDescent="0.3">
      <c r="B320" s="24" t="s">
        <v>0</v>
      </c>
      <c r="C320" s="25" t="s">
        <v>1</v>
      </c>
      <c r="D320" s="26" t="s">
        <v>54</v>
      </c>
      <c r="E320" s="27" t="s">
        <v>55</v>
      </c>
      <c r="F320" s="28" t="s">
        <v>56</v>
      </c>
      <c r="G320" s="27" t="s">
        <v>57</v>
      </c>
    </row>
    <row r="321" spans="1:7" x14ac:dyDescent="0.3">
      <c r="B321" s="18">
        <v>1</v>
      </c>
      <c r="C321" s="19" t="s">
        <v>4</v>
      </c>
      <c r="D321" s="102">
        <v>1</v>
      </c>
      <c r="E321" s="126">
        <v>200000</v>
      </c>
      <c r="F321" s="132" t="s">
        <v>46</v>
      </c>
      <c r="G321" s="126">
        <f t="shared" ref="G321:G333" si="10">D321*E321</f>
        <v>200000</v>
      </c>
    </row>
    <row r="322" spans="1:7" x14ac:dyDescent="0.3">
      <c r="B322" s="18">
        <v>2</v>
      </c>
      <c r="C322" s="19" t="s">
        <v>5</v>
      </c>
      <c r="D322" s="104">
        <v>0.5</v>
      </c>
      <c r="E322" s="126">
        <v>150000</v>
      </c>
      <c r="F322" s="132" t="s">
        <v>46</v>
      </c>
      <c r="G322" s="126">
        <f t="shared" si="10"/>
        <v>75000</v>
      </c>
    </row>
    <row r="323" spans="1:7" x14ac:dyDescent="0.3">
      <c r="B323" s="18">
        <v>3</v>
      </c>
      <c r="C323" s="19" t="s">
        <v>39</v>
      </c>
      <c r="D323" s="104">
        <v>0.25</v>
      </c>
      <c r="E323" s="126">
        <v>150000</v>
      </c>
      <c r="F323" s="132" t="s">
        <v>46</v>
      </c>
      <c r="G323" s="126">
        <f t="shared" si="10"/>
        <v>37500</v>
      </c>
    </row>
    <row r="324" spans="1:7" x14ac:dyDescent="0.3">
      <c r="B324" s="18">
        <v>4</v>
      </c>
      <c r="C324" s="19" t="s">
        <v>31</v>
      </c>
      <c r="D324" s="104">
        <v>1.1200000000000001</v>
      </c>
      <c r="E324" s="126">
        <v>150000</v>
      </c>
      <c r="F324" s="132" t="s">
        <v>46</v>
      </c>
      <c r="G324" s="126">
        <f t="shared" si="10"/>
        <v>168000.00000000003</v>
      </c>
    </row>
    <row r="325" spans="1:7" x14ac:dyDescent="0.3">
      <c r="B325" s="18">
        <v>5</v>
      </c>
      <c r="C325" s="175" t="s">
        <v>33</v>
      </c>
      <c r="D325" s="104">
        <v>0.25</v>
      </c>
      <c r="E325" s="126">
        <v>150000</v>
      </c>
      <c r="F325" s="132" t="s">
        <v>46</v>
      </c>
      <c r="G325" s="126">
        <f t="shared" si="10"/>
        <v>37500</v>
      </c>
    </row>
    <row r="326" spans="1:7" x14ac:dyDescent="0.3">
      <c r="B326" s="18">
        <v>6</v>
      </c>
      <c r="C326" s="201" t="s">
        <v>34</v>
      </c>
      <c r="D326" s="104">
        <v>0.5</v>
      </c>
      <c r="E326" s="126">
        <v>120000</v>
      </c>
      <c r="F326" s="132" t="s">
        <v>46</v>
      </c>
      <c r="G326" s="126">
        <f t="shared" si="10"/>
        <v>60000</v>
      </c>
    </row>
    <row r="327" spans="1:7" x14ac:dyDescent="0.3">
      <c r="B327" s="18">
        <v>7</v>
      </c>
      <c r="C327" s="17" t="s">
        <v>43</v>
      </c>
      <c r="D327" s="104">
        <v>0.25</v>
      </c>
      <c r="E327" s="126">
        <v>150000</v>
      </c>
      <c r="F327" s="132" t="s">
        <v>46</v>
      </c>
      <c r="G327" s="126">
        <f t="shared" si="10"/>
        <v>37500</v>
      </c>
    </row>
    <row r="328" spans="1:7" x14ac:dyDescent="0.3">
      <c r="B328" s="18">
        <v>8</v>
      </c>
      <c r="C328" s="175" t="s">
        <v>42</v>
      </c>
      <c r="D328" s="104">
        <v>0.25</v>
      </c>
      <c r="E328" s="126">
        <v>150000</v>
      </c>
      <c r="F328" s="132" t="s">
        <v>46</v>
      </c>
      <c r="G328" s="126">
        <f t="shared" si="10"/>
        <v>37500</v>
      </c>
    </row>
    <row r="329" spans="1:7" x14ac:dyDescent="0.3">
      <c r="A329" s="15" t="s">
        <v>62</v>
      </c>
      <c r="B329" s="18">
        <v>9</v>
      </c>
      <c r="C329" s="19" t="s">
        <v>32</v>
      </c>
      <c r="D329" s="105">
        <v>1</v>
      </c>
      <c r="E329" s="131">
        <v>120000</v>
      </c>
      <c r="F329" s="132" t="s">
        <v>46</v>
      </c>
      <c r="G329" s="126">
        <f t="shared" si="10"/>
        <v>120000</v>
      </c>
    </row>
    <row r="330" spans="1:7" x14ac:dyDescent="0.3">
      <c r="B330" s="18">
        <v>10</v>
      </c>
      <c r="C330" s="19" t="s">
        <v>35</v>
      </c>
      <c r="D330" s="105">
        <v>1</v>
      </c>
      <c r="E330" s="131">
        <v>120000</v>
      </c>
      <c r="F330" s="132" t="s">
        <v>46</v>
      </c>
      <c r="G330" s="126">
        <f t="shared" si="10"/>
        <v>120000</v>
      </c>
    </row>
    <row r="331" spans="1:7" x14ac:dyDescent="0.3">
      <c r="B331" s="18">
        <v>11</v>
      </c>
      <c r="C331" s="19" t="s">
        <v>16</v>
      </c>
      <c r="D331" s="104">
        <v>0.25</v>
      </c>
      <c r="E331" s="131">
        <v>120000</v>
      </c>
      <c r="F331" s="132" t="s">
        <v>46</v>
      </c>
      <c r="G331" s="126">
        <f t="shared" si="10"/>
        <v>30000</v>
      </c>
    </row>
    <row r="332" spans="1:7" x14ac:dyDescent="0.3">
      <c r="B332" s="18">
        <v>12</v>
      </c>
      <c r="C332" s="19" t="s">
        <v>9</v>
      </c>
      <c r="D332" s="103">
        <v>0.5</v>
      </c>
      <c r="E332" s="131">
        <v>120000</v>
      </c>
      <c r="F332" s="132" t="s">
        <v>46</v>
      </c>
      <c r="G332" s="126">
        <f t="shared" si="10"/>
        <v>60000</v>
      </c>
    </row>
    <row r="333" spans="1:7" x14ac:dyDescent="0.3">
      <c r="B333" s="18">
        <v>13</v>
      </c>
      <c r="C333" s="19" t="s">
        <v>37</v>
      </c>
      <c r="D333" s="104">
        <v>1</v>
      </c>
      <c r="E333" s="131">
        <v>120000</v>
      </c>
      <c r="F333" s="132" t="s">
        <v>46</v>
      </c>
      <c r="G333" s="126">
        <f t="shared" si="10"/>
        <v>120000</v>
      </c>
    </row>
    <row r="334" spans="1:7" x14ac:dyDescent="0.3">
      <c r="B334" s="205" t="s">
        <v>2</v>
      </c>
      <c r="C334" s="206"/>
      <c r="D334" s="104">
        <f>SUM(D321:D333)</f>
        <v>7.87</v>
      </c>
      <c r="E334" s="126"/>
      <c r="F334" s="126"/>
      <c r="G334" s="126">
        <f>SUM(G321:G333)</f>
        <v>1103000</v>
      </c>
    </row>
    <row r="335" spans="1:7" ht="28.5" customHeight="1" x14ac:dyDescent="0.3">
      <c r="B335" s="5"/>
      <c r="C335" s="5"/>
      <c r="D335" s="101"/>
      <c r="E335" s="101"/>
      <c r="F335" s="101"/>
      <c r="G335" s="101"/>
    </row>
    <row r="336" spans="1:7" x14ac:dyDescent="0.3">
      <c r="B336" s="5"/>
      <c r="C336" s="5"/>
      <c r="D336" s="101"/>
      <c r="E336" s="101"/>
      <c r="F336" s="101"/>
      <c r="G336" s="101"/>
    </row>
    <row r="337" spans="1:7" x14ac:dyDescent="0.3">
      <c r="B337" s="5"/>
      <c r="C337" s="5"/>
      <c r="D337" s="5"/>
      <c r="E337" s="5"/>
      <c r="F337" s="5"/>
      <c r="G337" s="5"/>
    </row>
    <row r="338" spans="1:7" x14ac:dyDescent="0.3">
      <c r="B338" s="5"/>
      <c r="C338" s="5"/>
      <c r="D338" s="5"/>
      <c r="E338" s="5"/>
      <c r="F338" s="5"/>
      <c r="G338" s="5"/>
    </row>
    <row r="339" spans="1:7" x14ac:dyDescent="0.3">
      <c r="B339" s="5"/>
      <c r="C339" s="5"/>
      <c r="D339" s="5"/>
      <c r="E339" s="5"/>
      <c r="F339" s="5"/>
      <c r="G339" s="5"/>
    </row>
    <row r="340" spans="1:7" x14ac:dyDescent="0.3">
      <c r="B340" s="5"/>
      <c r="C340" s="5"/>
      <c r="D340" s="5"/>
      <c r="E340" s="5"/>
      <c r="F340" s="5"/>
      <c r="G340" s="5"/>
    </row>
    <row r="341" spans="1:7" x14ac:dyDescent="0.3">
      <c r="B341" s="5"/>
      <c r="C341" s="5"/>
      <c r="D341" s="5"/>
      <c r="E341" s="5"/>
      <c r="F341" s="5"/>
      <c r="G341" s="5"/>
    </row>
    <row r="342" spans="1:7" x14ac:dyDescent="0.3">
      <c r="B342" s="5"/>
      <c r="C342" s="5"/>
      <c r="D342" s="5"/>
      <c r="E342" s="5"/>
      <c r="F342" s="5"/>
      <c r="G342" s="5"/>
    </row>
    <row r="343" spans="1:7" x14ac:dyDescent="0.3">
      <c r="B343" s="5"/>
      <c r="C343" s="5"/>
      <c r="D343" s="5"/>
      <c r="E343" s="5"/>
      <c r="F343" s="5"/>
      <c r="G343" s="5"/>
    </row>
    <row r="344" spans="1:7" x14ac:dyDescent="0.3">
      <c r="B344" s="5"/>
      <c r="C344" s="5"/>
      <c r="D344" s="5"/>
      <c r="E344" s="5"/>
      <c r="F344" s="5"/>
      <c r="G344" s="5"/>
    </row>
    <row r="345" spans="1:7" x14ac:dyDescent="0.3">
      <c r="B345" s="5"/>
      <c r="C345" s="5"/>
      <c r="D345" s="5"/>
      <c r="E345" s="5"/>
      <c r="F345" s="5"/>
      <c r="G345" s="5"/>
    </row>
    <row r="346" spans="1:7" x14ac:dyDescent="0.3">
      <c r="B346" s="5"/>
      <c r="C346" s="5"/>
      <c r="D346" s="5"/>
      <c r="E346" s="5"/>
      <c r="F346" s="5"/>
      <c r="G346" s="5"/>
    </row>
    <row r="347" spans="1:7" x14ac:dyDescent="0.3">
      <c r="B347" s="5"/>
      <c r="C347" s="5"/>
      <c r="D347" s="5"/>
      <c r="E347" s="5"/>
      <c r="F347" s="5"/>
      <c r="G347" s="5"/>
    </row>
    <row r="348" spans="1:7" x14ac:dyDescent="0.3">
      <c r="B348" s="5"/>
      <c r="C348" s="5"/>
      <c r="D348" s="5"/>
      <c r="E348" s="5"/>
      <c r="F348" s="5"/>
      <c r="G348" s="5"/>
    </row>
    <row r="349" spans="1:7" ht="96" customHeight="1" x14ac:dyDescent="0.3">
      <c r="A349" s="15">
        <v>12</v>
      </c>
      <c r="B349" s="202" t="s">
        <v>94</v>
      </c>
      <c r="C349" s="202"/>
      <c r="D349" s="202"/>
      <c r="E349" s="202"/>
      <c r="F349" s="202"/>
      <c r="G349" s="202"/>
    </row>
    <row r="350" spans="1:7" x14ac:dyDescent="0.3">
      <c r="B350" s="5"/>
      <c r="C350" s="203"/>
      <c r="D350" s="203"/>
      <c r="E350" s="203"/>
      <c r="F350" s="203"/>
      <c r="G350" s="203"/>
    </row>
    <row r="351" spans="1:7" x14ac:dyDescent="0.3">
      <c r="B351" s="217" t="s">
        <v>105</v>
      </c>
      <c r="C351" s="217"/>
    </row>
    <row r="352" spans="1:7" ht="63" x14ac:dyDescent="0.3">
      <c r="B352" s="24" t="s">
        <v>0</v>
      </c>
      <c r="C352" s="25" t="s">
        <v>1</v>
      </c>
      <c r="D352" s="26" t="s">
        <v>54</v>
      </c>
      <c r="E352" s="27" t="s">
        <v>55</v>
      </c>
      <c r="F352" s="28" t="s">
        <v>56</v>
      </c>
      <c r="G352" s="27" t="s">
        <v>57</v>
      </c>
    </row>
    <row r="353" spans="2:7" x14ac:dyDescent="0.3">
      <c r="B353" s="18">
        <v>1</v>
      </c>
      <c r="C353" s="19" t="s">
        <v>4</v>
      </c>
      <c r="D353" s="104">
        <v>1</v>
      </c>
      <c r="E353" s="126">
        <v>230000</v>
      </c>
      <c r="F353" s="132" t="s">
        <v>46</v>
      </c>
      <c r="G353" s="126">
        <f t="shared" ref="G353:G368" si="11">D353*E353</f>
        <v>230000</v>
      </c>
    </row>
    <row r="354" spans="2:7" x14ac:dyDescent="0.3">
      <c r="B354" s="18">
        <v>2</v>
      </c>
      <c r="C354" s="19" t="s">
        <v>5</v>
      </c>
      <c r="D354" s="104">
        <v>0.5</v>
      </c>
      <c r="E354" s="126">
        <v>150000</v>
      </c>
      <c r="F354" s="132" t="s">
        <v>46</v>
      </c>
      <c r="G354" s="126">
        <f t="shared" si="11"/>
        <v>75000</v>
      </c>
    </row>
    <row r="355" spans="2:7" x14ac:dyDescent="0.3">
      <c r="B355" s="18">
        <v>3</v>
      </c>
      <c r="C355" s="19" t="s">
        <v>39</v>
      </c>
      <c r="D355" s="104">
        <v>0.25</v>
      </c>
      <c r="E355" s="126">
        <v>150000</v>
      </c>
      <c r="F355" s="132" t="s">
        <v>46</v>
      </c>
      <c r="G355" s="126">
        <f t="shared" si="11"/>
        <v>37500</v>
      </c>
    </row>
    <row r="356" spans="2:7" x14ac:dyDescent="0.3">
      <c r="B356" s="18">
        <v>4</v>
      </c>
      <c r="C356" s="19" t="s">
        <v>31</v>
      </c>
      <c r="D356" s="104">
        <v>2.2400000000000002</v>
      </c>
      <c r="E356" s="126">
        <v>150000</v>
      </c>
      <c r="F356" s="132" t="s">
        <v>46</v>
      </c>
      <c r="G356" s="126">
        <f t="shared" si="11"/>
        <v>336000.00000000006</v>
      </c>
    </row>
    <row r="357" spans="2:7" x14ac:dyDescent="0.3">
      <c r="B357" s="18">
        <v>5</v>
      </c>
      <c r="C357" s="175" t="s">
        <v>33</v>
      </c>
      <c r="D357" s="104">
        <f>0.25+0.25</f>
        <v>0.5</v>
      </c>
      <c r="E357" s="126">
        <v>150000</v>
      </c>
      <c r="F357" s="132" t="s">
        <v>46</v>
      </c>
      <c r="G357" s="126">
        <f t="shared" si="11"/>
        <v>75000</v>
      </c>
    </row>
    <row r="358" spans="2:7" x14ac:dyDescent="0.3">
      <c r="B358" s="18">
        <v>6</v>
      </c>
      <c r="C358" s="175" t="s">
        <v>42</v>
      </c>
      <c r="D358" s="104">
        <v>0.25</v>
      </c>
      <c r="E358" s="126">
        <v>150000</v>
      </c>
      <c r="F358" s="132" t="s">
        <v>46</v>
      </c>
      <c r="G358" s="126">
        <f t="shared" si="11"/>
        <v>37500</v>
      </c>
    </row>
    <row r="359" spans="2:7" x14ac:dyDescent="0.3">
      <c r="B359" s="18">
        <v>7</v>
      </c>
      <c r="C359" s="17" t="s">
        <v>43</v>
      </c>
      <c r="D359" s="104">
        <v>0.25</v>
      </c>
      <c r="E359" s="126">
        <v>150000</v>
      </c>
      <c r="F359" s="132" t="s">
        <v>46</v>
      </c>
      <c r="G359" s="126">
        <f t="shared" si="11"/>
        <v>37500</v>
      </c>
    </row>
    <row r="360" spans="2:7" x14ac:dyDescent="0.3">
      <c r="B360" s="18">
        <v>8</v>
      </c>
      <c r="C360" s="19" t="s">
        <v>45</v>
      </c>
      <c r="D360" s="104">
        <v>1</v>
      </c>
      <c r="E360" s="131">
        <v>120000</v>
      </c>
      <c r="F360" s="132" t="s">
        <v>46</v>
      </c>
      <c r="G360" s="126">
        <f t="shared" si="11"/>
        <v>120000</v>
      </c>
    </row>
    <row r="361" spans="2:7" x14ac:dyDescent="0.3">
      <c r="B361" s="18">
        <v>9</v>
      </c>
      <c r="C361" s="19" t="s">
        <v>45</v>
      </c>
      <c r="D361" s="104">
        <v>1</v>
      </c>
      <c r="E361" s="131">
        <v>120000</v>
      </c>
      <c r="F361" s="132" t="s">
        <v>46</v>
      </c>
      <c r="G361" s="126">
        <f t="shared" si="11"/>
        <v>120000</v>
      </c>
    </row>
    <row r="362" spans="2:7" x14ac:dyDescent="0.3">
      <c r="B362" s="18">
        <v>10</v>
      </c>
      <c r="C362" s="19" t="s">
        <v>35</v>
      </c>
      <c r="D362" s="105">
        <v>1</v>
      </c>
      <c r="E362" s="131">
        <v>120000</v>
      </c>
      <c r="F362" s="132" t="s">
        <v>46</v>
      </c>
      <c r="G362" s="126">
        <f t="shared" si="11"/>
        <v>120000</v>
      </c>
    </row>
    <row r="363" spans="2:7" x14ac:dyDescent="0.3">
      <c r="B363" s="18">
        <v>11</v>
      </c>
      <c r="C363" s="19" t="s">
        <v>34</v>
      </c>
      <c r="D363" s="105">
        <v>0.5</v>
      </c>
      <c r="E363" s="131">
        <v>120000</v>
      </c>
      <c r="F363" s="132" t="s">
        <v>46</v>
      </c>
      <c r="G363" s="126">
        <f t="shared" si="11"/>
        <v>60000</v>
      </c>
    </row>
    <row r="364" spans="2:7" x14ac:dyDescent="0.3">
      <c r="B364" s="18">
        <v>12</v>
      </c>
      <c r="C364" s="19" t="s">
        <v>16</v>
      </c>
      <c r="D364" s="103">
        <v>0.5</v>
      </c>
      <c r="E364" s="131">
        <v>120000</v>
      </c>
      <c r="F364" s="132" t="s">
        <v>46</v>
      </c>
      <c r="G364" s="126">
        <f t="shared" si="11"/>
        <v>60000</v>
      </c>
    </row>
    <row r="365" spans="2:7" x14ac:dyDescent="0.3">
      <c r="B365" s="18">
        <v>13</v>
      </c>
      <c r="C365" s="19" t="s">
        <v>9</v>
      </c>
      <c r="D365" s="104">
        <v>0.5</v>
      </c>
      <c r="E365" s="131">
        <v>120000</v>
      </c>
      <c r="F365" s="132" t="s">
        <v>46</v>
      </c>
      <c r="G365" s="126">
        <f t="shared" si="11"/>
        <v>60000</v>
      </c>
    </row>
    <row r="366" spans="2:7" x14ac:dyDescent="0.3">
      <c r="B366" s="18">
        <v>14</v>
      </c>
      <c r="C366" s="19" t="s">
        <v>44</v>
      </c>
      <c r="D366" s="104">
        <v>0.5</v>
      </c>
      <c r="E366" s="131">
        <v>120000</v>
      </c>
      <c r="F366" s="132" t="s">
        <v>46</v>
      </c>
      <c r="G366" s="126">
        <f t="shared" si="11"/>
        <v>60000</v>
      </c>
    </row>
    <row r="367" spans="2:7" x14ac:dyDescent="0.3">
      <c r="B367" s="18">
        <v>14</v>
      </c>
      <c r="C367" s="19" t="s">
        <v>40</v>
      </c>
      <c r="D367" s="104">
        <v>0.5</v>
      </c>
      <c r="E367" s="131">
        <v>120000</v>
      </c>
      <c r="F367" s="132" t="s">
        <v>46</v>
      </c>
      <c r="G367" s="126">
        <f t="shared" si="11"/>
        <v>60000</v>
      </c>
    </row>
    <row r="368" spans="2:7" x14ac:dyDescent="0.3">
      <c r="B368" s="18">
        <v>14</v>
      </c>
      <c r="C368" s="19" t="s">
        <v>37</v>
      </c>
      <c r="D368" s="104">
        <v>0.5</v>
      </c>
      <c r="E368" s="131">
        <v>120000</v>
      </c>
      <c r="F368" s="132" t="s">
        <v>46</v>
      </c>
      <c r="G368" s="126">
        <f t="shared" si="11"/>
        <v>60000</v>
      </c>
    </row>
    <row r="369" spans="1:13" x14ac:dyDescent="0.3">
      <c r="B369" s="205" t="s">
        <v>2</v>
      </c>
      <c r="C369" s="206"/>
      <c r="D369" s="104">
        <f>SUM(D353:D368)</f>
        <v>10.99</v>
      </c>
      <c r="E369" s="126"/>
      <c r="F369" s="126"/>
      <c r="G369" s="126">
        <f>SUM(G353:G368)</f>
        <v>1548500</v>
      </c>
    </row>
    <row r="370" spans="1:13" x14ac:dyDescent="0.3">
      <c r="B370" s="5"/>
      <c r="C370" s="52"/>
      <c r="D370" s="106"/>
      <c r="E370" s="107"/>
      <c r="F370" s="107"/>
      <c r="G370" s="108"/>
    </row>
    <row r="371" spans="1:13" x14ac:dyDescent="0.3">
      <c r="B371" s="5"/>
      <c r="C371" s="5"/>
      <c r="D371" s="5"/>
      <c r="E371" s="5"/>
      <c r="F371" s="5"/>
      <c r="G371" s="5"/>
      <c r="M371" s="117"/>
    </row>
    <row r="372" spans="1:13" x14ac:dyDescent="0.3">
      <c r="B372" s="5"/>
      <c r="C372" s="5"/>
      <c r="D372" s="5"/>
      <c r="E372" s="5"/>
      <c r="F372" s="5"/>
      <c r="G372" s="5"/>
    </row>
    <row r="373" spans="1:13" x14ac:dyDescent="0.3">
      <c r="B373" s="5"/>
      <c r="C373" s="5"/>
      <c r="D373" s="5"/>
      <c r="E373" s="5"/>
      <c r="F373" s="5"/>
      <c r="G373" s="5"/>
    </row>
    <row r="374" spans="1:13" x14ac:dyDescent="0.3">
      <c r="B374" s="5"/>
      <c r="C374" s="5"/>
      <c r="D374" s="5"/>
      <c r="E374" s="5"/>
      <c r="F374" s="5"/>
      <c r="G374" s="5"/>
    </row>
    <row r="375" spans="1:13" x14ac:dyDescent="0.3">
      <c r="B375" s="5"/>
      <c r="C375" s="5"/>
      <c r="D375" s="5"/>
      <c r="E375" s="5"/>
      <c r="F375" s="5"/>
      <c r="G375" s="5"/>
    </row>
    <row r="376" spans="1:13" x14ac:dyDescent="0.3">
      <c r="B376" s="5"/>
      <c r="C376" s="5"/>
      <c r="D376" s="5"/>
      <c r="E376" s="5"/>
      <c r="F376" s="5"/>
      <c r="G376" s="5"/>
    </row>
    <row r="377" spans="1:13" x14ac:dyDescent="0.3">
      <c r="B377" s="5"/>
      <c r="C377" s="5"/>
      <c r="D377" s="5"/>
      <c r="E377" s="5"/>
      <c r="F377" s="5"/>
      <c r="G377" s="5"/>
    </row>
    <row r="378" spans="1:13" x14ac:dyDescent="0.3">
      <c r="B378" s="5"/>
      <c r="C378" s="5"/>
      <c r="D378" s="5"/>
      <c r="E378" s="5"/>
      <c r="F378" s="5"/>
      <c r="G378" s="5"/>
    </row>
    <row r="381" spans="1:13" ht="105" customHeight="1" x14ac:dyDescent="0.3">
      <c r="A381" s="15">
        <v>13</v>
      </c>
      <c r="B381" s="202" t="s">
        <v>95</v>
      </c>
      <c r="C381" s="202"/>
      <c r="D381" s="202"/>
      <c r="E381" s="202"/>
      <c r="F381" s="202"/>
      <c r="G381" s="202"/>
    </row>
    <row r="382" spans="1:13" x14ac:dyDescent="0.3">
      <c r="B382" s="218" t="s">
        <v>27</v>
      </c>
      <c r="C382" s="218"/>
    </row>
    <row r="383" spans="1:13" ht="63" x14ac:dyDescent="0.3">
      <c r="B383" s="24" t="s">
        <v>0</v>
      </c>
      <c r="C383" s="25" t="s">
        <v>1</v>
      </c>
      <c r="D383" s="26" t="s">
        <v>54</v>
      </c>
      <c r="E383" s="27" t="s">
        <v>55</v>
      </c>
      <c r="F383" s="28" t="s">
        <v>56</v>
      </c>
      <c r="G383" s="37" t="s">
        <v>57</v>
      </c>
      <c r="H383" s="111"/>
      <c r="I383" s="111"/>
      <c r="J383" s="111"/>
    </row>
    <row r="384" spans="1:13" x14ac:dyDescent="0.3">
      <c r="B384" s="18">
        <v>1</v>
      </c>
      <c r="C384" s="19" t="s">
        <v>4</v>
      </c>
      <c r="D384" s="48">
        <v>1</v>
      </c>
      <c r="E384" s="131">
        <v>125000</v>
      </c>
      <c r="F384" s="131" t="s">
        <v>46</v>
      </c>
      <c r="G384" s="131">
        <f t="shared" ref="G384:G397" si="12">D384*E384</f>
        <v>125000</v>
      </c>
      <c r="H384" s="62"/>
      <c r="I384" s="62"/>
      <c r="J384" s="62"/>
    </row>
    <row r="385" spans="2:10" x14ac:dyDescent="0.3">
      <c r="B385" s="18">
        <v>2</v>
      </c>
      <c r="C385" s="19" t="s">
        <v>5</v>
      </c>
      <c r="D385" s="6">
        <v>0.5</v>
      </c>
      <c r="E385" s="131">
        <v>105000</v>
      </c>
      <c r="F385" s="131" t="s">
        <v>46</v>
      </c>
      <c r="G385" s="131">
        <f t="shared" si="12"/>
        <v>52500</v>
      </c>
      <c r="H385" s="62"/>
      <c r="I385" s="62"/>
      <c r="J385" s="62"/>
    </row>
    <row r="386" spans="2:10" x14ac:dyDescent="0.3">
      <c r="B386" s="18">
        <v>3</v>
      </c>
      <c r="C386" s="19" t="s">
        <v>39</v>
      </c>
      <c r="D386" s="6">
        <v>0.25</v>
      </c>
      <c r="E386" s="131">
        <v>105000</v>
      </c>
      <c r="F386" s="131" t="s">
        <v>46</v>
      </c>
      <c r="G386" s="131">
        <f t="shared" si="12"/>
        <v>26250</v>
      </c>
      <c r="H386" s="62"/>
      <c r="I386" s="62"/>
      <c r="J386" s="62"/>
    </row>
    <row r="387" spans="2:10" x14ac:dyDescent="0.3">
      <c r="B387" s="18">
        <v>4</v>
      </c>
      <c r="C387" s="19" t="s">
        <v>31</v>
      </c>
      <c r="D387" s="6">
        <v>2.2400000000000002</v>
      </c>
      <c r="E387" s="131">
        <v>105000</v>
      </c>
      <c r="F387" s="131" t="s">
        <v>46</v>
      </c>
      <c r="G387" s="131">
        <f t="shared" si="12"/>
        <v>235200.00000000003</v>
      </c>
      <c r="H387" s="62"/>
      <c r="I387" s="62"/>
      <c r="J387" s="62"/>
    </row>
    <row r="388" spans="2:10" x14ac:dyDescent="0.3">
      <c r="B388" s="18">
        <v>5</v>
      </c>
      <c r="C388" s="19" t="s">
        <v>42</v>
      </c>
      <c r="D388" s="6">
        <v>0.25</v>
      </c>
      <c r="E388" s="131">
        <v>105000</v>
      </c>
      <c r="F388" s="131" t="s">
        <v>46</v>
      </c>
      <c r="G388" s="131">
        <f t="shared" si="12"/>
        <v>26250</v>
      </c>
      <c r="H388" s="62"/>
      <c r="I388" s="62"/>
      <c r="J388" s="62"/>
    </row>
    <row r="389" spans="2:10" x14ac:dyDescent="0.3">
      <c r="B389" s="18">
        <v>6</v>
      </c>
      <c r="C389" s="19" t="s">
        <v>33</v>
      </c>
      <c r="D389" s="6">
        <v>0.5</v>
      </c>
      <c r="E389" s="131">
        <v>105000</v>
      </c>
      <c r="F389" s="131" t="s">
        <v>46</v>
      </c>
      <c r="G389" s="131">
        <f t="shared" si="12"/>
        <v>52500</v>
      </c>
      <c r="H389" s="62"/>
      <c r="I389" s="62"/>
      <c r="J389" s="62"/>
    </row>
    <row r="390" spans="2:10" x14ac:dyDescent="0.3">
      <c r="B390" s="18">
        <v>7</v>
      </c>
      <c r="C390" s="19" t="s">
        <v>45</v>
      </c>
      <c r="D390" s="6">
        <v>2</v>
      </c>
      <c r="E390" s="131">
        <v>104700</v>
      </c>
      <c r="F390" s="131" t="s">
        <v>46</v>
      </c>
      <c r="G390" s="131">
        <f t="shared" si="12"/>
        <v>209400</v>
      </c>
      <c r="H390" s="62"/>
      <c r="I390" s="62"/>
      <c r="J390" s="62"/>
    </row>
    <row r="391" spans="2:10" x14ac:dyDescent="0.3">
      <c r="B391" s="18">
        <v>8</v>
      </c>
      <c r="C391" s="19" t="s">
        <v>36</v>
      </c>
      <c r="D391" s="6">
        <v>0.5</v>
      </c>
      <c r="E391" s="131">
        <v>104700</v>
      </c>
      <c r="F391" s="131" t="s">
        <v>46</v>
      </c>
      <c r="G391" s="131">
        <f t="shared" si="12"/>
        <v>52350</v>
      </c>
      <c r="H391" s="62"/>
      <c r="I391" s="62"/>
      <c r="J391" s="62"/>
    </row>
    <row r="392" spans="2:10" x14ac:dyDescent="0.3">
      <c r="B392" s="18">
        <v>9</v>
      </c>
      <c r="C392" s="19" t="s">
        <v>35</v>
      </c>
      <c r="D392" s="50">
        <v>1</v>
      </c>
      <c r="E392" s="131">
        <v>96840</v>
      </c>
      <c r="F392" s="131" t="s">
        <v>46</v>
      </c>
      <c r="G392" s="131">
        <f t="shared" si="12"/>
        <v>96840</v>
      </c>
      <c r="H392" s="62"/>
      <c r="I392" s="62"/>
      <c r="J392" s="62"/>
    </row>
    <row r="393" spans="2:10" x14ac:dyDescent="0.3">
      <c r="B393" s="18">
        <v>10</v>
      </c>
      <c r="C393" s="19" t="s">
        <v>34</v>
      </c>
      <c r="D393" s="50">
        <v>0.5</v>
      </c>
      <c r="E393" s="131">
        <v>104700</v>
      </c>
      <c r="F393" s="131" t="s">
        <v>46</v>
      </c>
      <c r="G393" s="131">
        <f t="shared" si="12"/>
        <v>52350</v>
      </c>
      <c r="H393" s="62"/>
      <c r="I393" s="62"/>
      <c r="J393" s="62"/>
    </row>
    <row r="394" spans="2:10" x14ac:dyDescent="0.3">
      <c r="B394" s="18">
        <v>11</v>
      </c>
      <c r="C394" s="19" t="s">
        <v>16</v>
      </c>
      <c r="D394" s="8">
        <v>0.5</v>
      </c>
      <c r="E394" s="131">
        <v>96840</v>
      </c>
      <c r="F394" s="131" t="s">
        <v>46</v>
      </c>
      <c r="G394" s="131">
        <f t="shared" si="12"/>
        <v>48420</v>
      </c>
      <c r="H394" s="62"/>
      <c r="I394" s="62"/>
      <c r="J394" s="62"/>
    </row>
    <row r="395" spans="2:10" x14ac:dyDescent="0.3">
      <c r="B395" s="18">
        <v>12</v>
      </c>
      <c r="C395" s="19" t="s">
        <v>9</v>
      </c>
      <c r="D395" s="6">
        <v>0.5</v>
      </c>
      <c r="E395" s="131">
        <v>104700</v>
      </c>
      <c r="F395" s="131" t="s">
        <v>46</v>
      </c>
      <c r="G395" s="131">
        <f t="shared" si="12"/>
        <v>52350</v>
      </c>
      <c r="H395" s="62"/>
      <c r="I395" s="62"/>
      <c r="J395" s="62"/>
    </row>
    <row r="396" spans="2:10" x14ac:dyDescent="0.3">
      <c r="B396" s="18">
        <v>13</v>
      </c>
      <c r="C396" s="19" t="s">
        <v>37</v>
      </c>
      <c r="D396" s="6">
        <v>0.5</v>
      </c>
      <c r="E396" s="131">
        <v>104700</v>
      </c>
      <c r="F396" s="131" t="s">
        <v>46</v>
      </c>
      <c r="G396" s="131">
        <f t="shared" si="12"/>
        <v>52350</v>
      </c>
      <c r="H396" s="62"/>
      <c r="I396" s="62"/>
      <c r="J396" s="62"/>
    </row>
    <row r="397" spans="2:10" x14ac:dyDescent="0.3">
      <c r="B397" s="18">
        <v>14</v>
      </c>
      <c r="C397" s="19" t="s">
        <v>26</v>
      </c>
      <c r="D397" s="6">
        <v>1</v>
      </c>
      <c r="E397" s="131">
        <v>104700</v>
      </c>
      <c r="F397" s="131" t="s">
        <v>46</v>
      </c>
      <c r="G397" s="131">
        <f t="shared" si="12"/>
        <v>104700</v>
      </c>
      <c r="H397" s="62"/>
      <c r="I397" s="62"/>
      <c r="J397" s="62"/>
    </row>
    <row r="398" spans="2:10" x14ac:dyDescent="0.3">
      <c r="B398" s="205" t="s">
        <v>2</v>
      </c>
      <c r="C398" s="206"/>
      <c r="D398" s="6">
        <f>SUM(D384:D397)</f>
        <v>11.24</v>
      </c>
      <c r="E398" s="131">
        <f t="shared" ref="E398:F398" si="13">SUM(E384:E395)</f>
        <v>1262480</v>
      </c>
      <c r="F398" s="131">
        <f t="shared" si="13"/>
        <v>0</v>
      </c>
      <c r="G398" s="131">
        <f>SUM(G384:G397)</f>
        <v>1186460</v>
      </c>
      <c r="H398" s="62"/>
      <c r="I398" s="62"/>
      <c r="J398" s="62"/>
    </row>
    <row r="399" spans="2:10" x14ac:dyDescent="0.3">
      <c r="B399" s="5"/>
      <c r="C399" s="5"/>
      <c r="D399" s="5"/>
      <c r="E399" s="5"/>
      <c r="F399" s="5"/>
      <c r="G399" s="5"/>
    </row>
    <row r="400" spans="2:10" x14ac:dyDescent="0.3">
      <c r="B400" s="5"/>
      <c r="C400" s="5"/>
      <c r="D400" s="5"/>
      <c r="E400" s="5"/>
      <c r="F400" s="5"/>
      <c r="G400" s="5"/>
    </row>
    <row r="401" spans="2:7" x14ac:dyDescent="0.3">
      <c r="B401" s="5"/>
      <c r="C401" s="5"/>
      <c r="D401" s="5"/>
      <c r="E401" s="5"/>
      <c r="F401" s="5"/>
      <c r="G401" s="5"/>
    </row>
    <row r="417" spans="2:7" ht="20.25" customHeight="1" x14ac:dyDescent="0.3"/>
    <row r="421" spans="2:7" ht="31.5" customHeight="1" x14ac:dyDescent="0.3"/>
    <row r="423" spans="2:7" ht="20.25" customHeight="1" x14ac:dyDescent="0.3"/>
    <row r="424" spans="2:7" x14ac:dyDescent="0.3">
      <c r="B424" s="52"/>
      <c r="C424" s="54"/>
      <c r="D424" s="53"/>
      <c r="E424" s="53"/>
      <c r="F424" s="53"/>
      <c r="G424" s="53"/>
    </row>
    <row r="425" spans="2:7" ht="39.75" customHeight="1" x14ac:dyDescent="0.3">
      <c r="B425" s="52"/>
      <c r="C425" s="54"/>
      <c r="D425" s="53"/>
      <c r="E425" s="53"/>
      <c r="F425" s="53"/>
      <c r="G425" s="53"/>
    </row>
    <row r="426" spans="2:7" ht="20.25" hidden="1" customHeight="1" x14ac:dyDescent="0.3">
      <c r="B426" s="52"/>
      <c r="C426" s="54"/>
      <c r="D426" s="53"/>
      <c r="E426" s="53"/>
      <c r="F426" s="53"/>
      <c r="G426" s="53"/>
    </row>
    <row r="427" spans="2:7" ht="20.25" hidden="1" customHeight="1" x14ac:dyDescent="0.3">
      <c r="B427" s="52"/>
      <c r="C427" s="54"/>
      <c r="D427" s="53"/>
      <c r="E427" s="53"/>
      <c r="F427" s="53"/>
      <c r="G427" s="53"/>
    </row>
    <row r="428" spans="2:7" ht="20.25" hidden="1" customHeight="1" x14ac:dyDescent="0.3">
      <c r="B428" s="52"/>
      <c r="C428" s="54"/>
      <c r="D428" s="55"/>
      <c r="E428" s="53"/>
      <c r="F428" s="53"/>
      <c r="G428" s="53"/>
    </row>
    <row r="457" spans="4:7" x14ac:dyDescent="0.3">
      <c r="D457" s="29"/>
      <c r="E457" s="29"/>
      <c r="F457" s="29"/>
      <c r="G457" s="29"/>
    </row>
  </sheetData>
  <mergeCells count="51">
    <mergeCell ref="B5:G5"/>
    <mergeCell ref="B132:C132"/>
    <mergeCell ref="B26:C26"/>
    <mergeCell ref="B319:C319"/>
    <mergeCell ref="B239:C239"/>
    <mergeCell ref="B65:G65"/>
    <mergeCell ref="B66:C66"/>
    <mergeCell ref="B86:C86"/>
    <mergeCell ref="E93:G93"/>
    <mergeCell ref="B97:G97"/>
    <mergeCell ref="B98:G98"/>
    <mergeCell ref="B99:G99"/>
    <mergeCell ref="B100:C100"/>
    <mergeCell ref="C287:G287"/>
    <mergeCell ref="B288:C288"/>
    <mergeCell ref="B308:C308"/>
    <mergeCell ref="B317:G317"/>
    <mergeCell ref="C318:G318"/>
    <mergeCell ref="B398:C398"/>
    <mergeCell ref="B334:C334"/>
    <mergeCell ref="B349:G349"/>
    <mergeCell ref="C350:G350"/>
    <mergeCell ref="B351:C351"/>
    <mergeCell ref="B369:C369"/>
    <mergeCell ref="B381:G381"/>
    <mergeCell ref="B382:C382"/>
    <mergeCell ref="B7:G7"/>
    <mergeCell ref="B34:G34"/>
    <mergeCell ref="B36:G36"/>
    <mergeCell ref="B57:C57"/>
    <mergeCell ref="B64:G64"/>
    <mergeCell ref="B120:C120"/>
    <mergeCell ref="B129:G129"/>
    <mergeCell ref="B130:G130"/>
    <mergeCell ref="B131:G131"/>
    <mergeCell ref="B152:C152"/>
    <mergeCell ref="B161:G161"/>
    <mergeCell ref="C163:G163"/>
    <mergeCell ref="B164:C164"/>
    <mergeCell ref="B187:C187"/>
    <mergeCell ref="B194:G194"/>
    <mergeCell ref="B196:C196"/>
    <mergeCell ref="B217:C217"/>
    <mergeCell ref="B223:G223"/>
    <mergeCell ref="C224:G224"/>
    <mergeCell ref="B225:C225"/>
    <mergeCell ref="B255:G255"/>
    <mergeCell ref="C256:G256"/>
    <mergeCell ref="B257:C257"/>
    <mergeCell ref="B277:C277"/>
    <mergeCell ref="B286:G286"/>
  </mergeCells>
  <pageMargins left="0.25" right="0.25" top="0.75" bottom="0.75" header="0.3" footer="0.3"/>
  <pageSetup paperSize="9" scale="70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0"/>
  <sheetViews>
    <sheetView topLeftCell="A301" zoomScaleNormal="100" workbookViewId="0">
      <selection activeCell="B307" sqref="B307:G307"/>
    </sheetView>
  </sheetViews>
  <sheetFormatPr defaultColWidth="9.140625" defaultRowHeight="14.25" x14ac:dyDescent="0.2"/>
  <cols>
    <col min="1" max="1" width="1.140625" style="3" customWidth="1"/>
    <col min="2" max="2" width="8.42578125" style="3" customWidth="1"/>
    <col min="3" max="3" width="29.42578125" style="3" customWidth="1"/>
    <col min="4" max="4" width="15.28515625" style="3" customWidth="1"/>
    <col min="5" max="5" width="15.85546875" style="3" customWidth="1"/>
    <col min="6" max="6" width="14.85546875" style="3" customWidth="1"/>
    <col min="7" max="7" width="18.140625" style="3" customWidth="1"/>
    <col min="8" max="8" width="16.140625" style="3" customWidth="1"/>
    <col min="9" max="9" width="17.42578125" style="3" customWidth="1"/>
    <col min="10" max="10" width="15" style="3" customWidth="1"/>
    <col min="11" max="11" width="11.85546875" style="3" bestFit="1" customWidth="1"/>
    <col min="12" max="16384" width="9.140625" style="3"/>
  </cols>
  <sheetData>
    <row r="2" spans="2:24" ht="58.5" customHeight="1" x14ac:dyDescent="0.2">
      <c r="B2" s="221" t="s">
        <v>118</v>
      </c>
      <c r="C2" s="221"/>
      <c r="D2" s="221"/>
      <c r="E2" s="221"/>
      <c r="F2" s="221"/>
      <c r="G2" s="221"/>
      <c r="H2" s="57"/>
      <c r="I2" s="57"/>
      <c r="J2" s="57"/>
    </row>
    <row r="3" spans="2:24" ht="15.75" customHeight="1" x14ac:dyDescent="0.2">
      <c r="B3" s="222"/>
      <c r="C3" s="203"/>
      <c r="D3" s="203"/>
      <c r="E3" s="203"/>
      <c r="F3" s="203"/>
      <c r="G3" s="203"/>
    </row>
    <row r="4" spans="2:24" ht="20.25" x14ac:dyDescent="0.3">
      <c r="B4" s="172" t="s">
        <v>29</v>
      </c>
      <c r="C4" s="172"/>
      <c r="D4" s="4"/>
      <c r="E4" s="4"/>
      <c r="F4" s="4"/>
      <c r="G4" s="4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</row>
    <row r="5" spans="2:24" ht="47.25" x14ac:dyDescent="0.2">
      <c r="B5" s="24" t="s">
        <v>0</v>
      </c>
      <c r="C5" s="25" t="s">
        <v>1</v>
      </c>
      <c r="D5" s="26" t="s">
        <v>54</v>
      </c>
      <c r="E5" s="27" t="s">
        <v>55</v>
      </c>
      <c r="F5" s="28" t="s">
        <v>56</v>
      </c>
      <c r="G5" s="27" t="s">
        <v>57</v>
      </c>
    </row>
    <row r="6" spans="2:24" ht="20.25" x14ac:dyDescent="0.2">
      <c r="B6" s="18">
        <v>1</v>
      </c>
      <c r="C6" s="19" t="s">
        <v>4</v>
      </c>
      <c r="D6" s="58">
        <v>1</v>
      </c>
      <c r="E6" s="131">
        <v>200000</v>
      </c>
      <c r="F6" s="131" t="s">
        <v>11</v>
      </c>
      <c r="G6" s="131">
        <f t="shared" ref="G6:G15" si="0">D6*E6</f>
        <v>200000</v>
      </c>
      <c r="N6" s="222"/>
      <c r="O6" s="203"/>
      <c r="P6" s="203"/>
      <c r="Q6" s="203"/>
      <c r="R6" s="203"/>
      <c r="S6" s="203"/>
      <c r="T6" s="203"/>
    </row>
    <row r="7" spans="2:24" ht="20.25" x14ac:dyDescent="0.2">
      <c r="B7" s="18">
        <v>2</v>
      </c>
      <c r="C7" s="19" t="s">
        <v>5</v>
      </c>
      <c r="D7" s="6">
        <v>0.75</v>
      </c>
      <c r="E7" s="131">
        <v>130000</v>
      </c>
      <c r="F7" s="131" t="s">
        <v>11</v>
      </c>
      <c r="G7" s="131">
        <f t="shared" si="0"/>
        <v>97500</v>
      </c>
      <c r="N7" s="122"/>
      <c r="O7" s="121"/>
      <c r="P7" s="121"/>
      <c r="Q7" s="121"/>
      <c r="R7" s="121"/>
      <c r="S7" s="121"/>
      <c r="T7" s="121"/>
    </row>
    <row r="8" spans="2:24" ht="20.25" x14ac:dyDescent="0.3">
      <c r="B8" s="18">
        <v>3</v>
      </c>
      <c r="C8" s="19" t="s">
        <v>10</v>
      </c>
      <c r="D8" s="6">
        <v>0.75</v>
      </c>
      <c r="E8" s="131">
        <v>110000</v>
      </c>
      <c r="F8" s="131" t="s">
        <v>11</v>
      </c>
      <c r="G8" s="131">
        <f t="shared" si="0"/>
        <v>82500</v>
      </c>
      <c r="M8" s="4"/>
      <c r="N8" s="38"/>
      <c r="O8" s="38"/>
      <c r="P8" s="38"/>
      <c r="Q8" s="38"/>
      <c r="R8" s="38"/>
      <c r="S8" s="38"/>
      <c r="T8" s="59"/>
    </row>
    <row r="9" spans="2:24" ht="20.25" x14ac:dyDescent="0.3">
      <c r="B9" s="18">
        <v>4</v>
      </c>
      <c r="C9" s="19" t="s">
        <v>7</v>
      </c>
      <c r="D9" s="6">
        <v>0.75</v>
      </c>
      <c r="E9" s="131">
        <v>110000</v>
      </c>
      <c r="F9" s="131" t="s">
        <v>11</v>
      </c>
      <c r="G9" s="131">
        <f t="shared" si="0"/>
        <v>82500</v>
      </c>
      <c r="M9" s="4"/>
      <c r="N9" s="223" t="s">
        <v>65</v>
      </c>
      <c r="O9" s="223"/>
      <c r="P9" s="60"/>
      <c r="Q9" s="60"/>
      <c r="R9" s="60"/>
      <c r="S9" s="60"/>
      <c r="T9" s="59"/>
    </row>
    <row r="10" spans="2:24" ht="20.25" x14ac:dyDescent="0.3">
      <c r="B10" s="18">
        <v>5</v>
      </c>
      <c r="C10" s="19" t="s">
        <v>25</v>
      </c>
      <c r="D10" s="58">
        <v>4</v>
      </c>
      <c r="E10" s="131">
        <v>130000</v>
      </c>
      <c r="F10" s="131" t="s">
        <v>11</v>
      </c>
      <c r="G10" s="131">
        <f t="shared" si="0"/>
        <v>520000</v>
      </c>
      <c r="M10" s="4"/>
      <c r="N10" s="223"/>
      <c r="O10" s="223"/>
      <c r="P10" s="60"/>
      <c r="Q10" s="60"/>
      <c r="R10" s="60"/>
      <c r="S10" s="60"/>
      <c r="T10" s="59"/>
    </row>
    <row r="11" spans="2:24" ht="20.25" x14ac:dyDescent="0.3">
      <c r="B11" s="56">
        <v>6</v>
      </c>
      <c r="C11" s="123" t="s">
        <v>25</v>
      </c>
      <c r="D11" s="58">
        <v>11</v>
      </c>
      <c r="E11" s="131">
        <v>130000</v>
      </c>
      <c r="F11" s="131" t="s">
        <v>11</v>
      </c>
      <c r="G11" s="131">
        <f t="shared" si="0"/>
        <v>1430000</v>
      </c>
      <c r="M11" s="4"/>
      <c r="N11" s="223"/>
      <c r="O11" s="223"/>
      <c r="P11" s="60"/>
      <c r="Q11" s="60"/>
      <c r="R11" s="60"/>
      <c r="S11" s="60"/>
      <c r="T11" s="59"/>
    </row>
    <row r="12" spans="2:24" ht="20.25" x14ac:dyDescent="0.3">
      <c r="B12" s="56">
        <v>7</v>
      </c>
      <c r="C12" s="123" t="s">
        <v>25</v>
      </c>
      <c r="D12" s="58">
        <v>4</v>
      </c>
      <c r="E12" s="131">
        <v>130000</v>
      </c>
      <c r="F12" s="131" t="s">
        <v>11</v>
      </c>
      <c r="G12" s="131">
        <f t="shared" si="0"/>
        <v>520000</v>
      </c>
      <c r="M12" s="4"/>
      <c r="N12" s="60"/>
      <c r="O12" s="47"/>
      <c r="P12" s="61"/>
      <c r="Q12" s="62"/>
      <c r="R12" s="62"/>
      <c r="S12" s="62"/>
      <c r="T12" s="59"/>
    </row>
    <row r="13" spans="2:24" ht="20.25" x14ac:dyDescent="0.3">
      <c r="B13" s="56">
        <v>8</v>
      </c>
      <c r="C13" s="123" t="s">
        <v>26</v>
      </c>
      <c r="D13" s="58">
        <v>1</v>
      </c>
      <c r="E13" s="133">
        <v>110000</v>
      </c>
      <c r="F13" s="131" t="s">
        <v>11</v>
      </c>
      <c r="G13" s="131">
        <f t="shared" si="0"/>
        <v>110000</v>
      </c>
      <c r="M13" s="4"/>
      <c r="N13" s="60"/>
      <c r="O13" s="47"/>
      <c r="P13" s="61"/>
      <c r="Q13" s="62"/>
      <c r="R13" s="62"/>
      <c r="S13" s="62"/>
      <c r="T13" s="59"/>
    </row>
    <row r="14" spans="2:24" ht="20.25" x14ac:dyDescent="0.3">
      <c r="B14" s="56">
        <v>9</v>
      </c>
      <c r="C14" s="123" t="s">
        <v>16</v>
      </c>
      <c r="D14" s="58">
        <v>1</v>
      </c>
      <c r="E14" s="133">
        <v>110000</v>
      </c>
      <c r="F14" s="131" t="s">
        <v>11</v>
      </c>
      <c r="G14" s="131">
        <f t="shared" si="0"/>
        <v>110000</v>
      </c>
      <c r="M14" s="4"/>
      <c r="N14" s="60"/>
      <c r="O14" s="47"/>
      <c r="P14" s="61"/>
      <c r="Q14" s="62"/>
      <c r="R14" s="62"/>
      <c r="S14" s="62"/>
      <c r="T14" s="59"/>
    </row>
    <row r="15" spans="2:24" ht="20.25" x14ac:dyDescent="0.3">
      <c r="B15" s="56">
        <v>10</v>
      </c>
      <c r="C15" s="64" t="s">
        <v>9</v>
      </c>
      <c r="D15" s="65">
        <v>1</v>
      </c>
      <c r="E15" s="133">
        <v>110000</v>
      </c>
      <c r="F15" s="131" t="s">
        <v>11</v>
      </c>
      <c r="G15" s="131">
        <f t="shared" si="0"/>
        <v>110000</v>
      </c>
      <c r="M15" s="4"/>
      <c r="N15" s="60"/>
      <c r="O15" s="47"/>
      <c r="P15" s="61"/>
      <c r="Q15" s="62"/>
      <c r="R15" s="62"/>
      <c r="S15" s="62"/>
      <c r="T15" s="59"/>
    </row>
    <row r="16" spans="2:24" ht="20.25" x14ac:dyDescent="0.3">
      <c r="B16" s="224" t="s">
        <v>2</v>
      </c>
      <c r="C16" s="224"/>
      <c r="D16" s="6">
        <f>SUM(D6:D15)</f>
        <v>25.25</v>
      </c>
      <c r="E16" s="131"/>
      <c r="F16" s="131"/>
      <c r="G16" s="131">
        <f>SUM(G6:G15)</f>
        <v>3262500</v>
      </c>
      <c r="M16" s="4"/>
      <c r="N16" s="68"/>
      <c r="O16" s="69"/>
      <c r="P16" s="61"/>
      <c r="Q16" s="70"/>
      <c r="R16" s="62"/>
      <c r="S16" s="62"/>
      <c r="T16" s="59"/>
    </row>
    <row r="17" spans="2:20" ht="20.25" x14ac:dyDescent="0.3">
      <c r="B17" s="225"/>
      <c r="C17" s="225"/>
      <c r="D17" s="71"/>
      <c r="M17" s="4"/>
      <c r="N17" s="68"/>
      <c r="O17" s="69"/>
      <c r="P17" s="61"/>
      <c r="Q17" s="70"/>
      <c r="R17" s="62"/>
      <c r="S17" s="62"/>
      <c r="T17" s="59"/>
    </row>
    <row r="18" spans="2:20" ht="20.25" x14ac:dyDescent="0.3">
      <c r="B18" s="59"/>
      <c r="C18" s="59"/>
      <c r="D18" s="59"/>
      <c r="E18" s="59"/>
      <c r="F18" s="73"/>
      <c r="G18" s="59"/>
      <c r="M18" s="4"/>
      <c r="N18" s="68"/>
      <c r="O18" s="69"/>
      <c r="P18" s="62"/>
      <c r="Q18" s="70"/>
      <c r="R18" s="62"/>
      <c r="S18" s="62"/>
      <c r="T18" s="59"/>
    </row>
    <row r="19" spans="2:20" ht="20.25" x14ac:dyDescent="0.3">
      <c r="B19" s="59"/>
      <c r="C19" s="59"/>
      <c r="D19" s="59"/>
      <c r="E19" s="59"/>
      <c r="F19" s="59"/>
      <c r="G19" s="59"/>
      <c r="M19" s="4"/>
      <c r="N19" s="68"/>
      <c r="O19" s="69"/>
      <c r="P19" s="62"/>
      <c r="Q19" s="70"/>
      <c r="R19" s="62"/>
      <c r="S19" s="62"/>
      <c r="T19" s="59"/>
    </row>
    <row r="20" spans="2:20" ht="20.25" x14ac:dyDescent="0.3">
      <c r="B20" s="59"/>
      <c r="C20" s="59"/>
      <c r="D20" s="59"/>
      <c r="E20" s="59"/>
      <c r="F20" s="59"/>
      <c r="G20" s="59"/>
      <c r="M20" s="4"/>
      <c r="N20" s="60"/>
      <c r="O20" s="59"/>
      <c r="P20" s="74"/>
      <c r="Q20" s="74"/>
      <c r="R20" s="62"/>
      <c r="S20" s="74"/>
      <c r="T20" s="59"/>
    </row>
    <row r="21" spans="2:20" ht="20.25" x14ac:dyDescent="0.3">
      <c r="B21" s="59"/>
      <c r="C21" s="59"/>
      <c r="D21" s="59"/>
      <c r="E21" s="59"/>
      <c r="F21" s="59"/>
      <c r="G21" s="59"/>
      <c r="M21" s="38"/>
      <c r="N21" s="220"/>
      <c r="O21" s="220"/>
      <c r="P21" s="74"/>
      <c r="Q21" s="75"/>
      <c r="R21" s="76"/>
      <c r="S21" s="76"/>
    </row>
    <row r="22" spans="2:20" x14ac:dyDescent="0.2">
      <c r="B22" s="59"/>
      <c r="C22" s="59"/>
      <c r="D22" s="59"/>
      <c r="E22" s="59"/>
      <c r="F22" s="59"/>
      <c r="G22" s="59"/>
    </row>
    <row r="23" spans="2:20" ht="18.75" customHeight="1" x14ac:dyDescent="0.2">
      <c r="B23" s="59"/>
      <c r="C23" s="77"/>
      <c r="D23" s="59"/>
      <c r="E23" s="59"/>
      <c r="F23" s="59"/>
      <c r="G23" s="59"/>
    </row>
    <row r="24" spans="2:20" x14ac:dyDescent="0.2">
      <c r="B24" s="59"/>
      <c r="C24" s="59"/>
      <c r="D24" s="59"/>
      <c r="E24" s="59"/>
      <c r="F24" s="59"/>
      <c r="G24" s="59"/>
    </row>
    <row r="25" spans="2:20" x14ac:dyDescent="0.2">
      <c r="B25" s="59"/>
      <c r="C25" s="59"/>
      <c r="D25" s="59"/>
      <c r="E25" s="59"/>
      <c r="F25" s="59"/>
      <c r="G25" s="59"/>
    </row>
    <row r="26" spans="2:20" x14ac:dyDescent="0.2">
      <c r="B26" s="59"/>
      <c r="C26" s="59"/>
      <c r="D26" s="59"/>
      <c r="E26" s="59"/>
      <c r="F26" s="59"/>
      <c r="G26" s="59"/>
    </row>
    <row r="27" spans="2:20" x14ac:dyDescent="0.2">
      <c r="B27" s="59"/>
      <c r="C27" s="59"/>
      <c r="D27" s="59"/>
      <c r="E27" s="59"/>
      <c r="F27" s="59"/>
      <c r="G27" s="59"/>
    </row>
    <row r="28" spans="2:20" x14ac:dyDescent="0.2">
      <c r="B28" s="59"/>
      <c r="C28" s="59"/>
      <c r="D28" s="59"/>
      <c r="E28" s="59"/>
      <c r="F28" s="59"/>
      <c r="G28" s="59"/>
    </row>
    <row r="29" spans="2:20" x14ac:dyDescent="0.2">
      <c r="B29" s="59"/>
      <c r="C29" s="59"/>
      <c r="D29" s="59"/>
      <c r="E29" s="59"/>
      <c r="F29" s="59"/>
      <c r="G29" s="59"/>
    </row>
    <row r="30" spans="2:20" x14ac:dyDescent="0.2">
      <c r="B30" s="59"/>
      <c r="C30" s="59"/>
      <c r="D30" s="59"/>
      <c r="E30" s="59"/>
      <c r="F30" s="59"/>
      <c r="G30" s="59"/>
    </row>
    <row r="31" spans="2:20" x14ac:dyDescent="0.2">
      <c r="B31" s="59"/>
      <c r="C31" s="59"/>
      <c r="D31" s="59"/>
      <c r="E31" s="59"/>
      <c r="F31" s="59"/>
      <c r="G31" s="59"/>
    </row>
    <row r="32" spans="2:20" x14ac:dyDescent="0.2">
      <c r="B32" s="59"/>
      <c r="C32" s="59"/>
      <c r="D32" s="59"/>
      <c r="E32" s="59"/>
      <c r="F32" s="59"/>
      <c r="G32" s="59"/>
    </row>
    <row r="33" spans="2:10" x14ac:dyDescent="0.2">
      <c r="B33" s="59"/>
      <c r="C33" s="59"/>
      <c r="D33" s="59"/>
      <c r="E33" s="59"/>
      <c r="F33" s="59"/>
      <c r="G33" s="59"/>
    </row>
    <row r="34" spans="2:10" x14ac:dyDescent="0.2">
      <c r="B34" s="59"/>
      <c r="C34" s="59"/>
      <c r="D34" s="59"/>
      <c r="E34" s="59"/>
      <c r="F34" s="59"/>
      <c r="G34" s="59"/>
    </row>
    <row r="35" spans="2:10" x14ac:dyDescent="0.2">
      <c r="B35" s="59"/>
      <c r="C35" s="59"/>
      <c r="D35" s="59"/>
      <c r="E35" s="59"/>
      <c r="F35" s="59"/>
      <c r="G35" s="59"/>
    </row>
    <row r="36" spans="2:10" x14ac:dyDescent="0.2">
      <c r="B36" s="59"/>
      <c r="C36" s="59"/>
      <c r="D36" s="59"/>
      <c r="E36" s="59"/>
      <c r="F36" s="59"/>
      <c r="G36" s="59"/>
    </row>
    <row r="37" spans="2:10" x14ac:dyDescent="0.2">
      <c r="B37" s="59"/>
      <c r="C37" s="59"/>
      <c r="D37" s="59"/>
      <c r="E37" s="59"/>
      <c r="F37" s="59"/>
      <c r="G37" s="59"/>
    </row>
    <row r="38" spans="2:10" x14ac:dyDescent="0.2">
      <c r="B38" s="59"/>
      <c r="C38" s="59"/>
      <c r="D38" s="59"/>
      <c r="E38" s="59"/>
      <c r="F38" s="59"/>
      <c r="G38" s="59"/>
    </row>
    <row r="39" spans="2:10" x14ac:dyDescent="0.2">
      <c r="B39" s="59"/>
      <c r="C39" s="59"/>
      <c r="D39" s="59"/>
      <c r="E39" s="59"/>
      <c r="F39" s="59"/>
      <c r="G39" s="59"/>
    </row>
    <row r="40" spans="2:10" x14ac:dyDescent="0.2">
      <c r="B40" s="59"/>
      <c r="C40" s="59"/>
      <c r="D40" s="59"/>
      <c r="E40" s="59"/>
      <c r="F40" s="59"/>
      <c r="G40" s="59"/>
    </row>
    <row r="41" spans="2:10" x14ac:dyDescent="0.2">
      <c r="B41" s="59"/>
      <c r="C41" s="59"/>
      <c r="D41" s="59"/>
      <c r="E41" s="59"/>
      <c r="F41" s="59"/>
      <c r="G41" s="59"/>
    </row>
    <row r="42" spans="2:10" x14ac:dyDescent="0.2">
      <c r="B42" s="59"/>
      <c r="C42" s="59"/>
      <c r="D42" s="59"/>
      <c r="E42" s="59"/>
      <c r="F42" s="59"/>
      <c r="G42" s="59"/>
    </row>
    <row r="43" spans="2:10" x14ac:dyDescent="0.2">
      <c r="B43" s="59"/>
      <c r="C43" s="59"/>
      <c r="D43" s="59"/>
      <c r="E43" s="59"/>
      <c r="F43" s="59"/>
      <c r="G43" s="59"/>
    </row>
    <row r="44" spans="2:10" x14ac:dyDescent="0.2">
      <c r="B44" s="59"/>
      <c r="C44" s="59"/>
      <c r="D44" s="59"/>
      <c r="E44" s="59"/>
      <c r="F44" s="59"/>
      <c r="G44" s="59"/>
    </row>
    <row r="45" spans="2:10" x14ac:dyDescent="0.2">
      <c r="B45" s="59"/>
      <c r="C45" s="59"/>
      <c r="D45" s="59"/>
      <c r="E45" s="59"/>
      <c r="F45" s="59"/>
      <c r="G45" s="59"/>
    </row>
    <row r="46" spans="2:10" ht="72" customHeight="1" x14ac:dyDescent="0.2">
      <c r="B46" s="221" t="s">
        <v>117</v>
      </c>
      <c r="C46" s="221"/>
      <c r="D46" s="221"/>
      <c r="E46" s="221"/>
      <c r="F46" s="221"/>
      <c r="G46" s="221"/>
      <c r="H46" s="57"/>
      <c r="I46" s="57"/>
      <c r="J46" s="57"/>
    </row>
    <row r="47" spans="2:10" ht="20.25" customHeight="1" x14ac:dyDescent="0.2">
      <c r="B47" s="222"/>
      <c r="C47" s="203"/>
      <c r="D47" s="203"/>
      <c r="E47" s="203"/>
      <c r="F47" s="203"/>
      <c r="G47" s="203"/>
    </row>
    <row r="48" spans="2:10" ht="20.25" x14ac:dyDescent="0.3">
      <c r="B48" s="204" t="s">
        <v>104</v>
      </c>
      <c r="C48" s="204"/>
      <c r="D48" s="204"/>
      <c r="E48" s="4"/>
      <c r="F48" s="4"/>
      <c r="G48" s="4"/>
    </row>
    <row r="49" spans="2:7" ht="47.25" x14ac:dyDescent="0.2">
      <c r="B49" s="24" t="s">
        <v>0</v>
      </c>
      <c r="C49" s="25" t="s">
        <v>1</v>
      </c>
      <c r="D49" s="26" t="s">
        <v>54</v>
      </c>
      <c r="E49" s="27" t="s">
        <v>55</v>
      </c>
      <c r="F49" s="28" t="s">
        <v>56</v>
      </c>
      <c r="G49" s="27" t="s">
        <v>57</v>
      </c>
    </row>
    <row r="50" spans="2:7" x14ac:dyDescent="0.2">
      <c r="B50" s="18">
        <v>1</v>
      </c>
      <c r="C50" s="19" t="s">
        <v>4</v>
      </c>
      <c r="D50" s="58">
        <v>1</v>
      </c>
      <c r="E50" s="131">
        <v>180000</v>
      </c>
      <c r="F50" s="131" t="s">
        <v>11</v>
      </c>
      <c r="G50" s="131">
        <f t="shared" ref="G50:G58" si="1">D50*E50</f>
        <v>180000</v>
      </c>
    </row>
    <row r="51" spans="2:7" x14ac:dyDescent="0.2">
      <c r="B51" s="18">
        <v>2</v>
      </c>
      <c r="C51" s="19" t="s">
        <v>5</v>
      </c>
      <c r="D51" s="8">
        <v>0.6</v>
      </c>
      <c r="E51" s="131">
        <v>130000</v>
      </c>
      <c r="F51" s="131" t="s">
        <v>11</v>
      </c>
      <c r="G51" s="131">
        <f t="shared" si="1"/>
        <v>78000</v>
      </c>
    </row>
    <row r="52" spans="2:7" x14ac:dyDescent="0.2">
      <c r="B52" s="18">
        <v>3</v>
      </c>
      <c r="C52" s="19" t="s">
        <v>10</v>
      </c>
      <c r="D52" s="8">
        <v>0.5</v>
      </c>
      <c r="E52" s="131">
        <v>110000</v>
      </c>
      <c r="F52" s="131"/>
      <c r="G52" s="131">
        <f t="shared" si="1"/>
        <v>55000</v>
      </c>
    </row>
    <row r="53" spans="2:7" x14ac:dyDescent="0.2">
      <c r="B53" s="18">
        <v>4</v>
      </c>
      <c r="C53" s="123" t="s">
        <v>25</v>
      </c>
      <c r="D53" s="58">
        <v>1</v>
      </c>
      <c r="E53" s="131">
        <v>130000</v>
      </c>
      <c r="F53" s="131" t="s">
        <v>11</v>
      </c>
      <c r="G53" s="131">
        <f t="shared" si="1"/>
        <v>130000</v>
      </c>
    </row>
    <row r="54" spans="2:7" x14ac:dyDescent="0.2">
      <c r="B54" s="18">
        <v>5</v>
      </c>
      <c r="C54" s="123" t="s">
        <v>25</v>
      </c>
      <c r="D54" s="58">
        <v>3</v>
      </c>
      <c r="E54" s="131">
        <v>130000</v>
      </c>
      <c r="F54" s="131" t="s">
        <v>11</v>
      </c>
      <c r="G54" s="131">
        <f t="shared" si="1"/>
        <v>390000</v>
      </c>
    </row>
    <row r="55" spans="2:7" x14ac:dyDescent="0.2">
      <c r="B55" s="56">
        <v>6</v>
      </c>
      <c r="C55" s="123" t="s">
        <v>25</v>
      </c>
      <c r="D55" s="58">
        <v>4</v>
      </c>
      <c r="E55" s="131">
        <v>130000</v>
      </c>
      <c r="F55" s="131" t="s">
        <v>11</v>
      </c>
      <c r="G55" s="131">
        <f t="shared" si="1"/>
        <v>520000</v>
      </c>
    </row>
    <row r="56" spans="2:7" x14ac:dyDescent="0.2">
      <c r="B56" s="56">
        <v>7</v>
      </c>
      <c r="C56" s="123" t="s">
        <v>26</v>
      </c>
      <c r="D56" s="58">
        <v>1</v>
      </c>
      <c r="E56" s="133">
        <v>110000</v>
      </c>
      <c r="F56" s="131" t="s">
        <v>11</v>
      </c>
      <c r="G56" s="131">
        <f t="shared" si="1"/>
        <v>110000</v>
      </c>
    </row>
    <row r="57" spans="2:7" x14ac:dyDescent="0.2">
      <c r="B57" s="56">
        <v>8</v>
      </c>
      <c r="C57" s="64" t="s">
        <v>9</v>
      </c>
      <c r="D57" s="65">
        <v>0.75</v>
      </c>
      <c r="E57" s="133">
        <v>110000</v>
      </c>
      <c r="F57" s="131" t="s">
        <v>11</v>
      </c>
      <c r="G57" s="131">
        <f t="shared" si="1"/>
        <v>82500</v>
      </c>
    </row>
    <row r="58" spans="2:7" x14ac:dyDescent="0.2">
      <c r="B58" s="56">
        <v>9</v>
      </c>
      <c r="C58" s="64" t="s">
        <v>16</v>
      </c>
      <c r="D58" s="78">
        <v>0.5</v>
      </c>
      <c r="E58" s="133">
        <v>110000</v>
      </c>
      <c r="F58" s="131" t="s">
        <v>11</v>
      </c>
      <c r="G58" s="131">
        <f t="shared" si="1"/>
        <v>55000</v>
      </c>
    </row>
    <row r="59" spans="2:7" x14ac:dyDescent="0.2">
      <c r="B59" s="56"/>
      <c r="C59" s="64"/>
      <c r="E59" s="131"/>
      <c r="F59" s="131"/>
      <c r="G59" s="131"/>
    </row>
    <row r="60" spans="2:7" ht="13.5" customHeight="1" x14ac:dyDescent="0.2">
      <c r="B60" s="224" t="s">
        <v>2</v>
      </c>
      <c r="C60" s="224"/>
      <c r="D60" s="79">
        <f>SUM(D50:D59)</f>
        <v>12.35</v>
      </c>
      <c r="E60" s="131"/>
      <c r="F60" s="131"/>
      <c r="G60" s="131">
        <f>SUM(G50:G59)</f>
        <v>1600500</v>
      </c>
    </row>
    <row r="61" spans="2:7" x14ac:dyDescent="0.2">
      <c r="B61" s="80"/>
      <c r="C61" s="59"/>
      <c r="D61" s="81"/>
      <c r="E61" s="82"/>
      <c r="F61" s="80"/>
      <c r="G61" s="80"/>
    </row>
    <row r="62" spans="2:7" x14ac:dyDescent="0.2">
      <c r="B62" s="80"/>
      <c r="C62" s="59"/>
      <c r="D62" s="81"/>
      <c r="E62" s="82"/>
      <c r="F62" s="80"/>
      <c r="G62" s="80"/>
    </row>
    <row r="63" spans="2:7" x14ac:dyDescent="0.2">
      <c r="B63" s="80"/>
      <c r="C63" s="59"/>
      <c r="D63" s="81"/>
      <c r="E63" s="82"/>
      <c r="F63" s="80"/>
      <c r="G63" s="80"/>
    </row>
    <row r="64" spans="2:7" x14ac:dyDescent="0.2">
      <c r="B64" s="83"/>
      <c r="C64" s="83"/>
      <c r="D64" s="71"/>
      <c r="E64" s="124"/>
      <c r="F64" s="72"/>
      <c r="G64" s="71"/>
    </row>
    <row r="65" spans="2:7" x14ac:dyDescent="0.2">
      <c r="B65" s="59"/>
      <c r="C65" s="59"/>
      <c r="D65" s="59"/>
      <c r="E65" s="59"/>
      <c r="F65" s="59"/>
      <c r="G65" s="74"/>
    </row>
    <row r="66" spans="2:7" x14ac:dyDescent="0.2">
      <c r="B66" s="59"/>
      <c r="C66" s="59"/>
      <c r="D66" s="59"/>
      <c r="E66" s="59"/>
      <c r="F66" s="59"/>
      <c r="G66" s="59"/>
    </row>
    <row r="67" spans="2:7" x14ac:dyDescent="0.2">
      <c r="B67" s="59"/>
      <c r="C67" s="59"/>
      <c r="D67" s="59"/>
      <c r="E67" s="59"/>
      <c r="F67" s="59"/>
      <c r="G67" s="59"/>
    </row>
    <row r="68" spans="2:7" x14ac:dyDescent="0.2">
      <c r="B68" s="59"/>
      <c r="C68" s="59"/>
      <c r="D68" s="59"/>
      <c r="E68" s="59"/>
      <c r="F68" s="59"/>
      <c r="G68" s="59"/>
    </row>
    <row r="69" spans="2:7" x14ac:dyDescent="0.2">
      <c r="B69" s="59"/>
      <c r="C69" s="59"/>
      <c r="D69" s="59"/>
      <c r="E69" s="59"/>
      <c r="F69" s="59"/>
      <c r="G69" s="59"/>
    </row>
    <row r="70" spans="2:7" x14ac:dyDescent="0.2">
      <c r="B70" s="59"/>
      <c r="C70" s="59"/>
      <c r="D70" s="59"/>
      <c r="E70" s="59"/>
      <c r="F70" s="59"/>
      <c r="G70" s="59"/>
    </row>
    <row r="71" spans="2:7" x14ac:dyDescent="0.2">
      <c r="B71" s="59"/>
      <c r="C71" s="59"/>
      <c r="D71" s="59"/>
      <c r="E71" s="59"/>
      <c r="F71" s="59"/>
      <c r="G71" s="59"/>
    </row>
    <row r="72" spans="2:7" x14ac:dyDescent="0.2">
      <c r="B72" s="59"/>
      <c r="C72" s="59"/>
      <c r="D72" s="59"/>
      <c r="E72" s="59"/>
      <c r="F72" s="59"/>
      <c r="G72" s="59"/>
    </row>
    <row r="73" spans="2:7" x14ac:dyDescent="0.2">
      <c r="B73" s="59"/>
      <c r="C73" s="59"/>
      <c r="D73" s="59"/>
      <c r="E73" s="59"/>
      <c r="F73" s="59"/>
      <c r="G73" s="59"/>
    </row>
    <row r="74" spans="2:7" x14ac:dyDescent="0.2">
      <c r="B74" s="59"/>
      <c r="C74" s="77"/>
      <c r="D74" s="59"/>
      <c r="E74" s="59"/>
      <c r="F74" s="59"/>
      <c r="G74" s="59"/>
    </row>
    <row r="75" spans="2:7" ht="18" customHeight="1" x14ac:dyDescent="0.2">
      <c r="B75" s="59"/>
      <c r="C75" s="59"/>
      <c r="D75" s="59"/>
      <c r="E75" s="59"/>
      <c r="F75" s="59"/>
      <c r="G75" s="59"/>
    </row>
    <row r="76" spans="2:7" x14ac:dyDescent="0.2">
      <c r="B76" s="59"/>
      <c r="C76" s="59"/>
      <c r="D76" s="59"/>
      <c r="E76" s="59"/>
      <c r="F76" s="59"/>
      <c r="G76" s="59"/>
    </row>
    <row r="77" spans="2:7" x14ac:dyDescent="0.2">
      <c r="B77" s="59"/>
      <c r="C77" s="59"/>
      <c r="D77" s="59"/>
      <c r="E77" s="59"/>
      <c r="F77" s="59"/>
      <c r="G77" s="59"/>
    </row>
    <row r="78" spans="2:7" x14ac:dyDescent="0.2">
      <c r="B78" s="59"/>
      <c r="C78" s="59"/>
      <c r="D78" s="59"/>
      <c r="E78" s="59"/>
      <c r="F78" s="59"/>
      <c r="G78" s="59"/>
    </row>
    <row r="79" spans="2:7" x14ac:dyDescent="0.2">
      <c r="B79" s="59"/>
      <c r="C79" s="59"/>
      <c r="D79" s="59"/>
      <c r="E79" s="59"/>
      <c r="F79" s="59"/>
      <c r="G79" s="59"/>
    </row>
    <row r="80" spans="2:7" x14ac:dyDescent="0.2">
      <c r="B80" s="59"/>
      <c r="C80" s="59"/>
      <c r="D80" s="59"/>
      <c r="E80" s="59"/>
      <c r="F80" s="59"/>
      <c r="G80" s="59"/>
    </row>
    <row r="81" spans="2:10" x14ac:dyDescent="0.2">
      <c r="B81" s="59"/>
      <c r="C81" s="59"/>
      <c r="D81" s="59"/>
      <c r="E81" s="59"/>
      <c r="F81" s="59"/>
      <c r="G81" s="59"/>
    </row>
    <row r="82" spans="2:10" x14ac:dyDescent="0.2">
      <c r="B82" s="59"/>
      <c r="C82" s="59"/>
      <c r="D82" s="59"/>
      <c r="E82" s="59"/>
      <c r="F82" s="59"/>
      <c r="G82" s="59"/>
    </row>
    <row r="83" spans="2:10" x14ac:dyDescent="0.2">
      <c r="B83" s="59"/>
      <c r="C83" s="59"/>
      <c r="D83" s="59"/>
      <c r="E83" s="59"/>
      <c r="F83" s="59"/>
      <c r="G83" s="59"/>
    </row>
    <row r="84" spans="2:10" x14ac:dyDescent="0.2">
      <c r="B84" s="59"/>
      <c r="C84" s="59"/>
      <c r="D84" s="59"/>
      <c r="E84" s="59"/>
      <c r="F84" s="59"/>
      <c r="G84" s="59"/>
    </row>
    <row r="85" spans="2:10" x14ac:dyDescent="0.2">
      <c r="B85" s="59"/>
      <c r="C85" s="59"/>
      <c r="D85" s="59"/>
      <c r="E85" s="59"/>
      <c r="F85" s="59"/>
      <c r="G85" s="59"/>
    </row>
    <row r="86" spans="2:10" x14ac:dyDescent="0.2">
      <c r="B86" s="59"/>
      <c r="C86" s="59"/>
      <c r="D86" s="59"/>
      <c r="E86" s="59"/>
      <c r="F86" s="59"/>
      <c r="G86" s="59"/>
    </row>
    <row r="87" spans="2:10" x14ac:dyDescent="0.2">
      <c r="B87" s="59"/>
      <c r="C87" s="59"/>
      <c r="D87" s="59"/>
      <c r="E87" s="59"/>
      <c r="F87" s="59"/>
      <c r="G87" s="59"/>
    </row>
    <row r="88" spans="2:10" x14ac:dyDescent="0.2">
      <c r="B88" s="59"/>
      <c r="C88" s="59"/>
      <c r="D88" s="59"/>
      <c r="E88" s="59"/>
      <c r="F88" s="59"/>
      <c r="G88" s="59"/>
    </row>
    <row r="89" spans="2:10" x14ac:dyDescent="0.2">
      <c r="B89" s="59"/>
      <c r="C89" s="59"/>
      <c r="D89" s="59"/>
      <c r="E89" s="59"/>
      <c r="F89" s="59"/>
      <c r="G89" s="59"/>
    </row>
    <row r="90" spans="2:10" x14ac:dyDescent="0.2">
      <c r="B90" s="59"/>
      <c r="C90" s="59"/>
      <c r="D90" s="59"/>
      <c r="E90" s="59"/>
      <c r="F90" s="59"/>
      <c r="G90" s="59"/>
    </row>
    <row r="91" spans="2:10" x14ac:dyDescent="0.2">
      <c r="B91" s="59"/>
      <c r="C91" s="59"/>
      <c r="D91" s="59"/>
      <c r="E91" s="59"/>
      <c r="F91" s="59"/>
      <c r="G91" s="59"/>
    </row>
    <row r="92" spans="2:10" x14ac:dyDescent="0.2">
      <c r="B92" s="59"/>
      <c r="C92" s="59"/>
      <c r="D92" s="59"/>
      <c r="E92" s="59"/>
      <c r="F92" s="59"/>
      <c r="G92" s="59"/>
    </row>
    <row r="93" spans="2:10" ht="15.75" x14ac:dyDescent="0.2">
      <c r="B93" s="59"/>
      <c r="C93" s="59"/>
      <c r="D93" s="59"/>
      <c r="E93" s="59"/>
      <c r="F93" s="59"/>
      <c r="G93" s="59"/>
      <c r="H93" s="57"/>
      <c r="I93" s="57"/>
      <c r="J93" s="57"/>
    </row>
    <row r="94" spans="2:10" ht="87" customHeight="1" x14ac:dyDescent="0.2">
      <c r="B94" s="221" t="s">
        <v>116</v>
      </c>
      <c r="C94" s="221"/>
      <c r="D94" s="221"/>
      <c r="E94" s="221"/>
      <c r="F94" s="221"/>
      <c r="G94" s="221"/>
    </row>
    <row r="96" spans="2:10" ht="20.25" x14ac:dyDescent="0.2">
      <c r="B96" s="222"/>
      <c r="C96" s="203"/>
      <c r="D96" s="203"/>
      <c r="E96" s="203"/>
      <c r="F96" s="203"/>
      <c r="G96" s="203"/>
    </row>
    <row r="97" spans="2:10" ht="20.25" x14ac:dyDescent="0.3">
      <c r="B97" s="172" t="s">
        <v>113</v>
      </c>
      <c r="C97" s="172"/>
      <c r="D97" s="4"/>
      <c r="E97" s="4"/>
      <c r="F97" s="4"/>
      <c r="G97" s="4"/>
      <c r="J97" s="118"/>
    </row>
    <row r="98" spans="2:10" ht="47.25" x14ac:dyDescent="0.2">
      <c r="B98" s="24" t="s">
        <v>0</v>
      </c>
      <c r="C98" s="25" t="s">
        <v>1</v>
      </c>
      <c r="D98" s="26" t="s">
        <v>54</v>
      </c>
      <c r="E98" s="27" t="s">
        <v>55</v>
      </c>
      <c r="F98" s="28" t="s">
        <v>56</v>
      </c>
      <c r="G98" s="27" t="s">
        <v>57</v>
      </c>
    </row>
    <row r="99" spans="2:10" x14ac:dyDescent="0.2">
      <c r="B99" s="18">
        <v>1</v>
      </c>
      <c r="C99" s="19" t="s">
        <v>4</v>
      </c>
      <c r="D99" s="58">
        <v>1</v>
      </c>
      <c r="E99" s="131">
        <v>180000</v>
      </c>
      <c r="F99" s="131" t="s">
        <v>11</v>
      </c>
      <c r="G99" s="131">
        <f t="shared" ref="G99:G108" si="2">D99*E99</f>
        <v>180000</v>
      </c>
    </row>
    <row r="100" spans="2:10" x14ac:dyDescent="0.2">
      <c r="B100" s="18">
        <v>2</v>
      </c>
      <c r="C100" s="19" t="s">
        <v>5</v>
      </c>
      <c r="D100" s="58">
        <v>1</v>
      </c>
      <c r="E100" s="131">
        <v>130000</v>
      </c>
      <c r="F100" s="131" t="s">
        <v>11</v>
      </c>
      <c r="G100" s="131">
        <f t="shared" si="2"/>
        <v>130000</v>
      </c>
    </row>
    <row r="101" spans="2:10" x14ac:dyDescent="0.2">
      <c r="B101" s="18">
        <v>3</v>
      </c>
      <c r="C101" s="19" t="s">
        <v>28</v>
      </c>
      <c r="D101" s="58">
        <v>1</v>
      </c>
      <c r="E101" s="131">
        <v>130000</v>
      </c>
      <c r="F101" s="131" t="s">
        <v>11</v>
      </c>
      <c r="G101" s="131">
        <f t="shared" si="2"/>
        <v>130000</v>
      </c>
    </row>
    <row r="102" spans="2:10" x14ac:dyDescent="0.2">
      <c r="B102" s="18">
        <v>4</v>
      </c>
      <c r="C102" s="19" t="s">
        <v>25</v>
      </c>
      <c r="D102" s="6">
        <v>3.5</v>
      </c>
      <c r="E102" s="131">
        <v>130000</v>
      </c>
      <c r="F102" s="131" t="s">
        <v>11</v>
      </c>
      <c r="G102" s="131">
        <f t="shared" si="2"/>
        <v>455000</v>
      </c>
    </row>
    <row r="103" spans="2:10" x14ac:dyDescent="0.2">
      <c r="B103" s="56">
        <v>5</v>
      </c>
      <c r="C103" s="123" t="s">
        <v>25</v>
      </c>
      <c r="D103" s="6">
        <v>3.72</v>
      </c>
      <c r="E103" s="131">
        <v>130000</v>
      </c>
      <c r="F103" s="131" t="s">
        <v>11</v>
      </c>
      <c r="G103" s="131">
        <f t="shared" si="2"/>
        <v>483600</v>
      </c>
    </row>
    <row r="104" spans="2:10" x14ac:dyDescent="0.2">
      <c r="B104" s="56">
        <v>6</v>
      </c>
      <c r="C104" s="123" t="s">
        <v>25</v>
      </c>
      <c r="D104" s="8">
        <v>1.2</v>
      </c>
      <c r="E104" s="131">
        <v>130000</v>
      </c>
      <c r="F104" s="131" t="s">
        <v>11</v>
      </c>
      <c r="G104" s="131">
        <f t="shared" si="2"/>
        <v>156000</v>
      </c>
    </row>
    <row r="105" spans="2:10" x14ac:dyDescent="0.2">
      <c r="B105" s="56">
        <v>7</v>
      </c>
      <c r="C105" s="123" t="s">
        <v>10</v>
      </c>
      <c r="D105" s="58">
        <v>1</v>
      </c>
      <c r="E105" s="133">
        <v>110000</v>
      </c>
      <c r="F105" s="131" t="s">
        <v>11</v>
      </c>
      <c r="G105" s="131">
        <f t="shared" si="2"/>
        <v>110000</v>
      </c>
    </row>
    <row r="106" spans="2:10" x14ac:dyDescent="0.2">
      <c r="B106" s="56">
        <v>8</v>
      </c>
      <c r="C106" s="64" t="s">
        <v>16</v>
      </c>
      <c r="D106" s="65">
        <v>1</v>
      </c>
      <c r="E106" s="133">
        <v>110000</v>
      </c>
      <c r="F106" s="131" t="s">
        <v>11</v>
      </c>
      <c r="G106" s="131">
        <f t="shared" si="2"/>
        <v>110000</v>
      </c>
    </row>
    <row r="107" spans="2:10" x14ac:dyDescent="0.2">
      <c r="B107" s="56">
        <v>9</v>
      </c>
      <c r="C107" s="64" t="s">
        <v>26</v>
      </c>
      <c r="D107" s="65">
        <v>1</v>
      </c>
      <c r="E107" s="133">
        <v>110000</v>
      </c>
      <c r="F107" s="131" t="s">
        <v>11</v>
      </c>
      <c r="G107" s="131">
        <f t="shared" si="2"/>
        <v>110000</v>
      </c>
    </row>
    <row r="108" spans="2:10" x14ac:dyDescent="0.2">
      <c r="B108" s="56">
        <v>10</v>
      </c>
      <c r="C108" s="64" t="s">
        <v>9</v>
      </c>
      <c r="D108" s="65">
        <v>1</v>
      </c>
      <c r="E108" s="133">
        <v>110000</v>
      </c>
      <c r="F108" s="131" t="s">
        <v>11</v>
      </c>
      <c r="G108" s="131">
        <f t="shared" si="2"/>
        <v>110000</v>
      </c>
    </row>
    <row r="109" spans="2:10" ht="18" x14ac:dyDescent="0.2">
      <c r="B109" s="230" t="s">
        <v>2</v>
      </c>
      <c r="C109" s="230"/>
      <c r="D109" s="84">
        <f>SUM(D99:D108)</f>
        <v>15.42</v>
      </c>
      <c r="E109" s="131"/>
      <c r="F109" s="131"/>
      <c r="G109" s="131">
        <f>SUM(G99:G108)</f>
        <v>1974600</v>
      </c>
    </row>
    <row r="110" spans="2:10" x14ac:dyDescent="0.2">
      <c r="B110" s="59"/>
      <c r="C110" s="59"/>
      <c r="D110" s="59"/>
      <c r="E110" s="59"/>
      <c r="F110" s="59"/>
      <c r="G110" s="59"/>
    </row>
    <row r="111" spans="2:10" x14ac:dyDescent="0.2">
      <c r="B111" s="59"/>
      <c r="C111" s="59"/>
      <c r="D111" s="59"/>
      <c r="E111" s="59"/>
      <c r="F111" s="59"/>
      <c r="G111" s="59"/>
    </row>
    <row r="112" spans="2:10" x14ac:dyDescent="0.2">
      <c r="B112" s="59"/>
      <c r="C112" s="59"/>
      <c r="D112" s="59"/>
      <c r="E112" s="59"/>
      <c r="F112" s="59"/>
      <c r="G112" s="59"/>
    </row>
    <row r="113" spans="2:10" x14ac:dyDescent="0.2">
      <c r="B113" s="59"/>
      <c r="C113" s="59"/>
      <c r="D113" s="59"/>
      <c r="E113" s="59"/>
      <c r="F113" s="59"/>
      <c r="G113" s="59"/>
    </row>
    <row r="114" spans="2:10" x14ac:dyDescent="0.2">
      <c r="B114" s="59"/>
      <c r="C114" s="59"/>
      <c r="D114" s="59"/>
      <c r="E114" s="59"/>
      <c r="F114" s="59"/>
      <c r="G114" s="59"/>
    </row>
    <row r="115" spans="2:10" x14ac:dyDescent="0.2">
      <c r="B115" s="59"/>
      <c r="C115" s="59"/>
      <c r="D115" s="59"/>
      <c r="E115" s="59"/>
      <c r="F115" s="59"/>
      <c r="G115" s="59"/>
    </row>
    <row r="116" spans="2:10" x14ac:dyDescent="0.2">
      <c r="B116" s="59"/>
      <c r="C116" s="59"/>
      <c r="D116" s="59"/>
      <c r="E116" s="59"/>
      <c r="F116" s="59"/>
      <c r="G116" s="59"/>
    </row>
    <row r="117" spans="2:10" x14ac:dyDescent="0.2">
      <c r="B117" s="59"/>
      <c r="C117" s="59"/>
      <c r="D117" s="59"/>
      <c r="E117" s="59"/>
      <c r="F117" s="59"/>
      <c r="G117" s="59"/>
    </row>
    <row r="118" spans="2:10" x14ac:dyDescent="0.2">
      <c r="B118" s="59"/>
      <c r="C118" s="59"/>
      <c r="D118" s="59"/>
      <c r="E118" s="59"/>
      <c r="F118" s="59"/>
      <c r="G118" s="59"/>
    </row>
    <row r="119" spans="2:10" x14ac:dyDescent="0.2">
      <c r="B119" s="59"/>
      <c r="C119" s="59"/>
      <c r="D119" s="59"/>
      <c r="E119" s="59"/>
      <c r="F119" s="59"/>
      <c r="G119" s="59"/>
    </row>
    <row r="120" spans="2:10" x14ac:dyDescent="0.2">
      <c r="B120" s="59"/>
      <c r="C120" s="59"/>
      <c r="D120" s="59"/>
      <c r="E120" s="59"/>
      <c r="F120" s="59"/>
      <c r="G120" s="59"/>
    </row>
    <row r="121" spans="2:10" x14ac:dyDescent="0.2">
      <c r="B121" s="59"/>
      <c r="C121" s="59"/>
      <c r="D121" s="59"/>
      <c r="E121" s="59"/>
      <c r="F121" s="59"/>
      <c r="G121" s="59"/>
    </row>
    <row r="122" spans="2:10" x14ac:dyDescent="0.2">
      <c r="B122" s="59"/>
      <c r="C122" s="59"/>
      <c r="D122" s="59"/>
      <c r="E122" s="59"/>
      <c r="F122" s="59"/>
      <c r="G122" s="59"/>
    </row>
    <row r="123" spans="2:10" x14ac:dyDescent="0.2">
      <c r="B123" s="59"/>
      <c r="C123" s="59"/>
      <c r="D123" s="59"/>
      <c r="E123" s="59"/>
      <c r="F123" s="59"/>
      <c r="G123" s="59"/>
    </row>
    <row r="124" spans="2:10" x14ac:dyDescent="0.2">
      <c r="B124" s="59"/>
      <c r="C124" s="59"/>
      <c r="D124" s="59"/>
      <c r="E124" s="59"/>
      <c r="F124" s="59"/>
      <c r="G124" s="59"/>
    </row>
    <row r="125" spans="2:10" x14ac:dyDescent="0.2">
      <c r="B125" s="59"/>
      <c r="C125" s="59"/>
      <c r="D125" s="59"/>
      <c r="E125" s="59"/>
      <c r="F125" s="59"/>
      <c r="G125" s="59"/>
    </row>
    <row r="126" spans="2:10" x14ac:dyDescent="0.2">
      <c r="B126" s="59"/>
      <c r="C126" s="59"/>
      <c r="D126" s="59"/>
      <c r="E126" s="59"/>
      <c r="F126" s="59"/>
      <c r="G126" s="59"/>
    </row>
    <row r="127" spans="2:10" x14ac:dyDescent="0.2">
      <c r="B127" s="59"/>
      <c r="C127" s="59"/>
      <c r="D127" s="59"/>
      <c r="E127" s="59"/>
      <c r="F127" s="59"/>
      <c r="G127" s="59"/>
    </row>
    <row r="128" spans="2:10" ht="15.75" x14ac:dyDescent="0.2">
      <c r="B128" s="59"/>
      <c r="C128" s="59"/>
      <c r="D128" s="59"/>
      <c r="E128" s="59"/>
      <c r="F128" s="59"/>
      <c r="G128" s="59"/>
      <c r="H128" s="57"/>
      <c r="I128" s="57"/>
      <c r="J128" s="57"/>
    </row>
    <row r="129" spans="2:10" x14ac:dyDescent="0.2">
      <c r="B129" s="59"/>
      <c r="C129" s="59"/>
      <c r="D129" s="59"/>
      <c r="E129" s="59"/>
      <c r="F129" s="59"/>
      <c r="G129" s="59"/>
      <c r="H129" s="85"/>
      <c r="I129" s="85"/>
      <c r="J129" s="85"/>
    </row>
    <row r="130" spans="2:10" x14ac:dyDescent="0.2">
      <c r="B130" s="59"/>
      <c r="C130" s="59"/>
      <c r="D130" s="59"/>
      <c r="E130" s="59"/>
      <c r="F130" s="59"/>
      <c r="G130" s="59"/>
      <c r="H130" s="85"/>
      <c r="I130" s="85"/>
      <c r="J130" s="85"/>
    </row>
    <row r="131" spans="2:10" x14ac:dyDescent="0.2">
      <c r="B131" s="59"/>
      <c r="C131" s="59"/>
      <c r="D131" s="59"/>
      <c r="E131" s="59"/>
      <c r="F131" s="59"/>
      <c r="G131" s="59"/>
    </row>
    <row r="132" spans="2:10" x14ac:dyDescent="0.2">
      <c r="B132" s="59"/>
      <c r="C132" s="59"/>
      <c r="D132" s="59"/>
      <c r="E132" s="59"/>
      <c r="F132" s="59"/>
      <c r="G132" s="59"/>
    </row>
    <row r="133" spans="2:10" x14ac:dyDescent="0.2">
      <c r="B133" s="59"/>
      <c r="C133" s="59"/>
      <c r="D133" s="59"/>
      <c r="E133" s="59"/>
      <c r="F133" s="59"/>
      <c r="G133" s="59"/>
    </row>
    <row r="134" spans="2:10" x14ac:dyDescent="0.2">
      <c r="B134" s="59"/>
      <c r="C134" s="59"/>
      <c r="D134" s="59"/>
      <c r="E134" s="59"/>
      <c r="F134" s="59"/>
      <c r="G134" s="59"/>
    </row>
    <row r="135" spans="2:10" x14ac:dyDescent="0.2">
      <c r="B135" s="59"/>
      <c r="C135" s="59"/>
      <c r="D135" s="59"/>
      <c r="E135" s="59"/>
      <c r="F135" s="59"/>
      <c r="G135" s="59"/>
    </row>
    <row r="136" spans="2:10" x14ac:dyDescent="0.2">
      <c r="B136" s="59"/>
      <c r="C136" s="59"/>
      <c r="D136" s="59"/>
      <c r="E136" s="59"/>
      <c r="F136" s="59"/>
      <c r="G136" s="59"/>
    </row>
    <row r="137" spans="2:10" x14ac:dyDescent="0.2">
      <c r="B137" s="59"/>
      <c r="C137" s="59"/>
      <c r="D137" s="59"/>
      <c r="E137" s="59"/>
      <c r="F137" s="59"/>
      <c r="G137" s="59"/>
    </row>
    <row r="138" spans="2:10" x14ac:dyDescent="0.2">
      <c r="B138" s="59"/>
      <c r="C138" s="59"/>
      <c r="D138" s="59"/>
      <c r="E138" s="59"/>
      <c r="F138" s="59"/>
      <c r="G138" s="59"/>
    </row>
    <row r="139" spans="2:10" x14ac:dyDescent="0.2">
      <c r="B139" s="59"/>
      <c r="C139" s="59"/>
      <c r="D139" s="59"/>
      <c r="E139" s="59"/>
      <c r="F139" s="59"/>
      <c r="G139" s="59"/>
    </row>
    <row r="140" spans="2:10" x14ac:dyDescent="0.2">
      <c r="B140" s="59"/>
      <c r="C140" s="59"/>
      <c r="D140" s="59"/>
      <c r="E140" s="59"/>
      <c r="F140" s="59"/>
      <c r="G140" s="59"/>
    </row>
    <row r="141" spans="2:10" ht="54" customHeight="1" x14ac:dyDescent="0.2">
      <c r="B141" s="221" t="s">
        <v>115</v>
      </c>
      <c r="C141" s="221"/>
      <c r="D141" s="221"/>
      <c r="E141" s="221"/>
      <c r="F141" s="221"/>
      <c r="G141" s="221"/>
    </row>
    <row r="142" spans="2:10" x14ac:dyDescent="0.2">
      <c r="B142" s="85"/>
      <c r="C142" s="85"/>
      <c r="D142" s="85"/>
      <c r="E142" s="85"/>
      <c r="F142" s="85"/>
      <c r="G142" s="85"/>
    </row>
    <row r="143" spans="2:10" x14ac:dyDescent="0.2">
      <c r="B143" s="85"/>
      <c r="C143" s="85"/>
      <c r="D143" s="85"/>
      <c r="E143" s="85"/>
      <c r="F143" s="85"/>
      <c r="G143" s="85"/>
    </row>
    <row r="145" spans="2:10" ht="20.25" x14ac:dyDescent="0.2">
      <c r="B145" s="222"/>
      <c r="C145" s="203"/>
      <c r="D145" s="203"/>
      <c r="E145" s="203"/>
      <c r="F145" s="203"/>
      <c r="G145" s="203"/>
    </row>
    <row r="146" spans="2:10" ht="20.25" x14ac:dyDescent="0.3">
      <c r="B146" s="172" t="s">
        <v>68</v>
      </c>
      <c r="C146" s="172"/>
      <c r="D146" s="173">
        <v>15</v>
      </c>
      <c r="E146" s="4"/>
      <c r="F146" s="4"/>
      <c r="G146" s="4"/>
      <c r="J146" s="118"/>
    </row>
    <row r="147" spans="2:10" ht="47.25" x14ac:dyDescent="0.2">
      <c r="B147" s="24" t="s">
        <v>0</v>
      </c>
      <c r="C147" s="25" t="s">
        <v>1</v>
      </c>
      <c r="D147" s="26" t="s">
        <v>54</v>
      </c>
      <c r="E147" s="27" t="s">
        <v>55</v>
      </c>
      <c r="F147" s="28" t="s">
        <v>56</v>
      </c>
      <c r="G147" s="27" t="s">
        <v>57</v>
      </c>
    </row>
    <row r="148" spans="2:10" x14ac:dyDescent="0.2">
      <c r="B148" s="188">
        <v>1</v>
      </c>
      <c r="C148" s="19" t="s">
        <v>4</v>
      </c>
      <c r="D148" s="58">
        <v>1</v>
      </c>
      <c r="E148" s="131">
        <v>200000</v>
      </c>
      <c r="F148" s="131" t="s">
        <v>11</v>
      </c>
      <c r="G148" s="131">
        <f t="shared" ref="G148:G161" si="3">D148*E148</f>
        <v>200000</v>
      </c>
    </row>
    <row r="149" spans="2:10" x14ac:dyDescent="0.2">
      <c r="B149" s="188">
        <v>2</v>
      </c>
      <c r="C149" s="19" t="s">
        <v>5</v>
      </c>
      <c r="D149" s="8">
        <v>0.5</v>
      </c>
      <c r="E149" s="131">
        <v>130000</v>
      </c>
      <c r="F149" s="131" t="s">
        <v>11</v>
      </c>
      <c r="G149" s="131">
        <f t="shared" si="3"/>
        <v>65000</v>
      </c>
    </row>
    <row r="150" spans="2:10" x14ac:dyDescent="0.2">
      <c r="B150" s="188">
        <v>3</v>
      </c>
      <c r="C150" s="123" t="s">
        <v>25</v>
      </c>
      <c r="D150" s="8">
        <v>1</v>
      </c>
      <c r="E150" s="131">
        <v>130000</v>
      </c>
      <c r="F150" s="131" t="s">
        <v>46</v>
      </c>
      <c r="G150" s="131">
        <f t="shared" si="3"/>
        <v>130000</v>
      </c>
    </row>
    <row r="151" spans="2:10" x14ac:dyDescent="0.2">
      <c r="B151" s="188">
        <v>4</v>
      </c>
      <c r="C151" s="123" t="s">
        <v>25</v>
      </c>
      <c r="D151" s="6">
        <v>4.53</v>
      </c>
      <c r="E151" s="131">
        <v>130000</v>
      </c>
      <c r="F151" s="131" t="s">
        <v>11</v>
      </c>
      <c r="G151" s="131">
        <f t="shared" si="3"/>
        <v>588900</v>
      </c>
    </row>
    <row r="152" spans="2:10" ht="14.25" customHeight="1" x14ac:dyDescent="0.2">
      <c r="B152" s="231">
        <v>5</v>
      </c>
      <c r="C152" s="228" t="s">
        <v>25</v>
      </c>
      <c r="D152" s="6">
        <v>4.2</v>
      </c>
      <c r="E152" s="131">
        <v>130000</v>
      </c>
      <c r="F152" s="131" t="s">
        <v>11</v>
      </c>
      <c r="G152" s="131">
        <f t="shared" si="3"/>
        <v>546000</v>
      </c>
    </row>
    <row r="153" spans="2:10" x14ac:dyDescent="0.2">
      <c r="B153" s="231"/>
      <c r="C153" s="228"/>
      <c r="D153" s="8">
        <v>1.2</v>
      </c>
      <c r="E153" s="131">
        <v>130000</v>
      </c>
      <c r="F153" s="131" t="s">
        <v>11</v>
      </c>
      <c r="G153" s="131">
        <f t="shared" si="3"/>
        <v>156000</v>
      </c>
    </row>
    <row r="154" spans="2:10" ht="15" customHeight="1" x14ac:dyDescent="0.2">
      <c r="B154" s="231">
        <v>6</v>
      </c>
      <c r="C154" s="228" t="s">
        <v>25</v>
      </c>
      <c r="D154" s="6">
        <v>1.26</v>
      </c>
      <c r="E154" s="131">
        <v>130000</v>
      </c>
      <c r="F154" s="131" t="s">
        <v>11</v>
      </c>
      <c r="G154" s="131">
        <f t="shared" si="3"/>
        <v>163800</v>
      </c>
    </row>
    <row r="155" spans="2:10" x14ac:dyDescent="0.2">
      <c r="B155" s="231"/>
      <c r="C155" s="228"/>
      <c r="D155" s="6">
        <v>0.34</v>
      </c>
      <c r="E155" s="131">
        <v>130000</v>
      </c>
      <c r="F155" s="131" t="s">
        <v>11</v>
      </c>
      <c r="G155" s="131">
        <f t="shared" si="3"/>
        <v>44200</v>
      </c>
    </row>
    <row r="156" spans="2:10" x14ac:dyDescent="0.2">
      <c r="B156" s="231">
        <v>7</v>
      </c>
      <c r="C156" s="228" t="s">
        <v>30</v>
      </c>
      <c r="D156" s="8">
        <v>0.1</v>
      </c>
      <c r="E156" s="131">
        <v>130000</v>
      </c>
      <c r="F156" s="131" t="s">
        <v>11</v>
      </c>
      <c r="G156" s="131">
        <f t="shared" si="3"/>
        <v>13000</v>
      </c>
    </row>
    <row r="157" spans="2:10" x14ac:dyDescent="0.2">
      <c r="B157" s="231"/>
      <c r="C157" s="228"/>
      <c r="D157" s="8">
        <v>1.5</v>
      </c>
      <c r="E157" s="131">
        <v>130000</v>
      </c>
      <c r="F157" s="131" t="s">
        <v>11</v>
      </c>
      <c r="G157" s="131">
        <f t="shared" si="3"/>
        <v>195000</v>
      </c>
    </row>
    <row r="158" spans="2:10" x14ac:dyDescent="0.2">
      <c r="B158" s="189">
        <v>8</v>
      </c>
      <c r="C158" s="123" t="s">
        <v>10</v>
      </c>
      <c r="D158" s="8">
        <v>0.5</v>
      </c>
      <c r="E158" s="134">
        <v>110000</v>
      </c>
      <c r="F158" s="131" t="s">
        <v>11</v>
      </c>
      <c r="G158" s="131">
        <f t="shared" si="3"/>
        <v>55000</v>
      </c>
    </row>
    <row r="159" spans="2:10" x14ac:dyDescent="0.2">
      <c r="B159" s="189">
        <v>9</v>
      </c>
      <c r="C159" s="123" t="s">
        <v>7</v>
      </c>
      <c r="D159" s="8">
        <v>0.5</v>
      </c>
      <c r="E159" s="134">
        <v>110000</v>
      </c>
      <c r="F159" s="131" t="s">
        <v>11</v>
      </c>
      <c r="G159" s="131">
        <f t="shared" si="3"/>
        <v>55000</v>
      </c>
    </row>
    <row r="160" spans="2:10" x14ac:dyDescent="0.2">
      <c r="B160" s="189">
        <v>10</v>
      </c>
      <c r="C160" s="123" t="s">
        <v>16</v>
      </c>
      <c r="D160" s="8">
        <v>0.5</v>
      </c>
      <c r="E160" s="134">
        <v>110000</v>
      </c>
      <c r="F160" s="131" t="s">
        <v>11</v>
      </c>
      <c r="G160" s="131">
        <f t="shared" si="3"/>
        <v>55000</v>
      </c>
    </row>
    <row r="161" spans="2:10" x14ac:dyDescent="0.2">
      <c r="B161" s="189">
        <v>11</v>
      </c>
      <c r="C161" s="64" t="s">
        <v>9</v>
      </c>
      <c r="D161" s="87">
        <v>1</v>
      </c>
      <c r="E161" s="134">
        <v>110000</v>
      </c>
      <c r="F161" s="131" t="s">
        <v>11</v>
      </c>
      <c r="G161" s="131">
        <f t="shared" si="3"/>
        <v>110000</v>
      </c>
    </row>
    <row r="162" spans="2:10" ht="18" x14ac:dyDescent="0.2">
      <c r="B162" s="224" t="s">
        <v>2</v>
      </c>
      <c r="C162" s="224"/>
      <c r="D162" s="6">
        <f>SUM(D148:D161)</f>
        <v>18.13</v>
      </c>
      <c r="E162" s="131"/>
      <c r="F162" s="131"/>
      <c r="G162" s="131">
        <f>SUM(G148:G161)</f>
        <v>2376900</v>
      </c>
    </row>
    <row r="163" spans="2:10" x14ac:dyDescent="0.2">
      <c r="B163" s="59"/>
      <c r="C163" s="59"/>
      <c r="D163" s="59"/>
      <c r="E163" s="59"/>
      <c r="F163" s="59"/>
      <c r="G163" s="59"/>
    </row>
    <row r="164" spans="2:10" x14ac:dyDescent="0.2">
      <c r="B164" s="59"/>
      <c r="C164" s="59"/>
      <c r="D164" s="59"/>
      <c r="E164" s="59"/>
      <c r="F164" s="59"/>
      <c r="G164" s="59"/>
    </row>
    <row r="165" spans="2:10" x14ac:dyDescent="0.2">
      <c r="B165" s="59"/>
      <c r="C165" s="59"/>
      <c r="D165" s="59"/>
      <c r="E165" s="59"/>
      <c r="F165" s="59"/>
    </row>
    <row r="166" spans="2:10" x14ac:dyDescent="0.2">
      <c r="B166" s="59"/>
      <c r="C166" s="59"/>
      <c r="D166" s="59"/>
      <c r="E166" s="59"/>
      <c r="F166" s="59"/>
      <c r="G166" s="59"/>
    </row>
    <row r="167" spans="2:10" x14ac:dyDescent="0.2">
      <c r="B167" s="59"/>
      <c r="C167" s="59"/>
      <c r="D167" s="59"/>
      <c r="E167" s="59"/>
      <c r="F167" s="59"/>
      <c r="G167" s="59"/>
    </row>
    <row r="168" spans="2:10" ht="15.75" x14ac:dyDescent="0.2">
      <c r="B168" s="59"/>
      <c r="C168" s="59"/>
      <c r="D168" s="59"/>
      <c r="E168" s="59"/>
      <c r="F168" s="59"/>
      <c r="G168" s="59"/>
      <c r="H168" s="57"/>
      <c r="I168" s="57"/>
      <c r="J168" s="57"/>
    </row>
    <row r="169" spans="2:10" x14ac:dyDescent="0.2">
      <c r="B169" s="59"/>
      <c r="C169" s="59"/>
      <c r="D169" s="59"/>
      <c r="E169" s="59"/>
      <c r="F169" s="59"/>
      <c r="G169" s="59"/>
      <c r="H169" s="85"/>
      <c r="I169" s="85"/>
      <c r="J169" s="85"/>
    </row>
    <row r="170" spans="2:10" x14ac:dyDescent="0.2">
      <c r="B170" s="59"/>
      <c r="C170" s="59"/>
      <c r="D170" s="59"/>
      <c r="E170" s="59"/>
      <c r="F170" s="59"/>
      <c r="G170" s="59"/>
      <c r="H170" s="85"/>
      <c r="I170" s="85"/>
      <c r="J170" s="85"/>
    </row>
    <row r="171" spans="2:10" x14ac:dyDescent="0.2">
      <c r="B171" s="59"/>
      <c r="C171" s="59"/>
      <c r="D171" s="59"/>
      <c r="E171" s="59"/>
      <c r="F171" s="59"/>
      <c r="G171" s="59"/>
    </row>
    <row r="172" spans="2:10" x14ac:dyDescent="0.2">
      <c r="B172" s="59"/>
      <c r="C172" s="59"/>
      <c r="D172" s="59"/>
      <c r="E172" s="59"/>
      <c r="F172" s="59"/>
      <c r="G172" s="59"/>
    </row>
    <row r="173" spans="2:10" x14ac:dyDescent="0.2">
      <c r="B173" s="59"/>
      <c r="C173" s="59"/>
      <c r="D173" s="59"/>
      <c r="E173" s="59"/>
      <c r="F173" s="59"/>
      <c r="G173" s="59"/>
    </row>
    <row r="174" spans="2:10" x14ac:dyDescent="0.2">
      <c r="B174" s="59"/>
      <c r="C174" s="59"/>
      <c r="D174" s="59"/>
      <c r="E174" s="59"/>
      <c r="F174" s="59"/>
      <c r="G174" s="59"/>
    </row>
    <row r="175" spans="2:10" x14ac:dyDescent="0.2">
      <c r="B175" s="59"/>
      <c r="C175" s="59"/>
      <c r="D175" s="59"/>
      <c r="E175" s="59"/>
      <c r="F175" s="59"/>
      <c r="G175" s="59"/>
    </row>
    <row r="176" spans="2:10" x14ac:dyDescent="0.2">
      <c r="B176" s="59"/>
      <c r="C176" s="59"/>
      <c r="D176" s="59"/>
      <c r="E176" s="59"/>
      <c r="F176" s="59"/>
      <c r="G176" s="59"/>
    </row>
    <row r="177" spans="2:7" x14ac:dyDescent="0.2">
      <c r="B177" s="59"/>
      <c r="C177" s="59"/>
      <c r="D177" s="59"/>
      <c r="E177" s="59"/>
      <c r="F177" s="59"/>
      <c r="G177" s="59"/>
    </row>
    <row r="178" spans="2:7" x14ac:dyDescent="0.2">
      <c r="B178" s="59"/>
      <c r="C178" s="59"/>
      <c r="D178" s="59"/>
      <c r="E178" s="59"/>
      <c r="F178" s="59"/>
      <c r="G178" s="59"/>
    </row>
    <row r="179" spans="2:7" x14ac:dyDescent="0.2">
      <c r="B179" s="59"/>
      <c r="C179" s="59"/>
      <c r="D179" s="59"/>
      <c r="E179" s="59"/>
      <c r="F179" s="59"/>
      <c r="G179" s="59"/>
    </row>
    <row r="180" spans="2:7" x14ac:dyDescent="0.2">
      <c r="B180" s="59"/>
      <c r="C180" s="59"/>
      <c r="D180" s="59"/>
      <c r="E180" s="59"/>
      <c r="F180" s="59"/>
      <c r="G180" s="59"/>
    </row>
    <row r="181" spans="2:7" x14ac:dyDescent="0.2">
      <c r="B181" s="59"/>
      <c r="C181" s="59"/>
      <c r="D181" s="59"/>
      <c r="E181" s="59"/>
      <c r="F181" s="59"/>
      <c r="G181" s="59"/>
    </row>
    <row r="182" spans="2:7" x14ac:dyDescent="0.2">
      <c r="B182" s="59"/>
      <c r="C182" s="59"/>
      <c r="D182" s="59"/>
      <c r="E182" s="59"/>
      <c r="F182" s="59"/>
      <c r="G182" s="59"/>
    </row>
    <row r="183" spans="2:7" x14ac:dyDescent="0.2">
      <c r="B183" s="59"/>
      <c r="C183" s="59"/>
      <c r="D183" s="59"/>
      <c r="E183" s="59"/>
      <c r="F183" s="59"/>
      <c r="G183" s="59"/>
    </row>
    <row r="184" spans="2:7" x14ac:dyDescent="0.2">
      <c r="B184" s="59"/>
      <c r="C184" s="59"/>
      <c r="D184" s="59"/>
      <c r="E184" s="59"/>
      <c r="F184" s="59"/>
      <c r="G184" s="59"/>
    </row>
    <row r="185" spans="2:7" x14ac:dyDescent="0.2">
      <c r="B185" s="59"/>
      <c r="C185" s="59"/>
      <c r="D185" s="59"/>
      <c r="E185" s="59"/>
      <c r="F185" s="59"/>
      <c r="G185" s="59"/>
    </row>
    <row r="186" spans="2:7" x14ac:dyDescent="0.2">
      <c r="B186" s="59"/>
      <c r="C186" s="59"/>
      <c r="D186" s="59"/>
      <c r="E186" s="59"/>
      <c r="F186" s="59"/>
      <c r="G186" s="59"/>
    </row>
    <row r="187" spans="2:7" x14ac:dyDescent="0.2">
      <c r="B187" s="59"/>
      <c r="C187" s="59"/>
      <c r="D187" s="59"/>
      <c r="E187" s="59"/>
      <c r="F187" s="59"/>
      <c r="G187" s="59"/>
    </row>
    <row r="188" spans="2:7" x14ac:dyDescent="0.2">
      <c r="B188" s="59"/>
      <c r="C188" s="59"/>
      <c r="D188" s="59"/>
      <c r="E188" s="59"/>
      <c r="F188" s="59"/>
      <c r="G188" s="59"/>
    </row>
    <row r="189" spans="2:7" x14ac:dyDescent="0.2">
      <c r="B189" s="59"/>
      <c r="C189" s="59"/>
      <c r="D189" s="59"/>
      <c r="E189" s="59"/>
      <c r="F189" s="59"/>
      <c r="G189" s="59"/>
    </row>
    <row r="190" spans="2:7" x14ac:dyDescent="0.2">
      <c r="B190" s="59"/>
      <c r="C190" s="59"/>
      <c r="D190" s="59"/>
      <c r="E190" s="59"/>
      <c r="F190" s="59"/>
      <c r="G190" s="59"/>
    </row>
    <row r="191" spans="2:7" x14ac:dyDescent="0.2">
      <c r="B191" s="59"/>
      <c r="C191" s="59"/>
      <c r="D191" s="59"/>
      <c r="E191" s="59"/>
      <c r="F191" s="59"/>
      <c r="G191" s="59"/>
    </row>
    <row r="192" spans="2:7" x14ac:dyDescent="0.2">
      <c r="B192" s="59"/>
      <c r="C192" s="59"/>
      <c r="D192" s="59"/>
      <c r="E192" s="59"/>
      <c r="F192" s="59"/>
      <c r="G192" s="59"/>
    </row>
    <row r="193" spans="2:7" x14ac:dyDescent="0.2">
      <c r="B193" s="59"/>
      <c r="C193" s="59"/>
      <c r="D193" s="59"/>
      <c r="E193" s="59"/>
      <c r="F193" s="59"/>
      <c r="G193" s="59"/>
    </row>
    <row r="194" spans="2:7" x14ac:dyDescent="0.2">
      <c r="B194" s="59"/>
      <c r="C194" s="59"/>
      <c r="D194" s="59"/>
      <c r="E194" s="59"/>
      <c r="F194" s="59"/>
      <c r="G194" s="59"/>
    </row>
    <row r="195" spans="2:7" x14ac:dyDescent="0.2">
      <c r="B195" s="59"/>
      <c r="C195" s="59"/>
      <c r="D195" s="59"/>
      <c r="E195" s="59"/>
      <c r="F195" s="59"/>
      <c r="G195" s="59"/>
    </row>
    <row r="196" spans="2:7" ht="64.5" customHeight="1" x14ac:dyDescent="0.2">
      <c r="B196" s="221" t="s">
        <v>178</v>
      </c>
      <c r="C196" s="221"/>
      <c r="D196" s="221"/>
      <c r="E196" s="221"/>
      <c r="F196" s="221"/>
      <c r="G196" s="221"/>
    </row>
    <row r="197" spans="2:7" x14ac:dyDescent="0.2">
      <c r="B197" s="85"/>
      <c r="C197" s="85"/>
      <c r="D197" s="85"/>
      <c r="E197" s="85"/>
      <c r="F197" s="85"/>
      <c r="G197" s="85"/>
    </row>
    <row r="198" spans="2:7" x14ac:dyDescent="0.2">
      <c r="B198" s="85"/>
      <c r="C198" s="85"/>
      <c r="D198" s="85"/>
      <c r="E198" s="85"/>
      <c r="F198" s="85"/>
      <c r="G198" s="85"/>
    </row>
    <row r="200" spans="2:7" ht="20.25" x14ac:dyDescent="0.2">
      <c r="B200" s="222"/>
      <c r="C200" s="203"/>
      <c r="D200" s="203"/>
      <c r="E200" s="203"/>
      <c r="F200" s="203"/>
      <c r="G200" s="203"/>
    </row>
    <row r="201" spans="2:7" ht="20.25" x14ac:dyDescent="0.3">
      <c r="B201" s="204" t="s">
        <v>49</v>
      </c>
      <c r="C201" s="204"/>
      <c r="D201" s="204"/>
      <c r="E201" s="4"/>
      <c r="F201" s="4"/>
      <c r="G201" s="4"/>
    </row>
    <row r="202" spans="2:7" ht="47.25" x14ac:dyDescent="0.2">
      <c r="B202" s="24" t="s">
        <v>0</v>
      </c>
      <c r="C202" s="25" t="s">
        <v>1</v>
      </c>
      <c r="D202" s="26" t="s">
        <v>54</v>
      </c>
      <c r="E202" s="27" t="s">
        <v>55</v>
      </c>
      <c r="F202" s="28" t="s">
        <v>56</v>
      </c>
      <c r="G202" s="27" t="s">
        <v>57</v>
      </c>
    </row>
    <row r="203" spans="2:7" x14ac:dyDescent="0.2">
      <c r="B203" s="18">
        <v>1</v>
      </c>
      <c r="C203" s="19" t="s">
        <v>4</v>
      </c>
      <c r="D203" s="6">
        <v>1</v>
      </c>
      <c r="E203" s="131">
        <v>180000</v>
      </c>
      <c r="F203" s="131" t="s">
        <v>11</v>
      </c>
      <c r="G203" s="131">
        <f t="shared" ref="G203:G213" si="4">D203*E203</f>
        <v>180000</v>
      </c>
    </row>
    <row r="204" spans="2:7" x14ac:dyDescent="0.2">
      <c r="B204" s="18">
        <v>2</v>
      </c>
      <c r="C204" s="19" t="s">
        <v>5</v>
      </c>
      <c r="D204" s="6">
        <v>0.5</v>
      </c>
      <c r="E204" s="131">
        <v>130000</v>
      </c>
      <c r="F204" s="131" t="s">
        <v>11</v>
      </c>
      <c r="G204" s="131">
        <f t="shared" si="4"/>
        <v>65000</v>
      </c>
    </row>
    <row r="205" spans="2:7" x14ac:dyDescent="0.2">
      <c r="B205" s="18">
        <v>3</v>
      </c>
      <c r="C205" s="19" t="s">
        <v>10</v>
      </c>
      <c r="D205" s="6">
        <v>0.5</v>
      </c>
      <c r="E205" s="131">
        <v>110000</v>
      </c>
      <c r="F205" s="131" t="s">
        <v>11</v>
      </c>
      <c r="G205" s="131">
        <f t="shared" si="4"/>
        <v>55000</v>
      </c>
    </row>
    <row r="206" spans="2:7" x14ac:dyDescent="0.2">
      <c r="B206" s="18">
        <v>4</v>
      </c>
      <c r="C206" s="123" t="s">
        <v>25</v>
      </c>
      <c r="D206" s="6">
        <v>1.3</v>
      </c>
      <c r="E206" s="131">
        <v>130000</v>
      </c>
      <c r="F206" s="131" t="s">
        <v>11</v>
      </c>
      <c r="G206" s="131">
        <f t="shared" si="4"/>
        <v>169000</v>
      </c>
    </row>
    <row r="207" spans="2:7" x14ac:dyDescent="0.2">
      <c r="B207" s="18">
        <v>5</v>
      </c>
      <c r="C207" s="123" t="s">
        <v>25</v>
      </c>
      <c r="D207" s="6">
        <v>1</v>
      </c>
      <c r="E207" s="131">
        <v>130000</v>
      </c>
      <c r="F207" s="131" t="s">
        <v>11</v>
      </c>
      <c r="G207" s="131">
        <f t="shared" si="4"/>
        <v>130000</v>
      </c>
    </row>
    <row r="208" spans="2:7" x14ac:dyDescent="0.2">
      <c r="B208" s="18">
        <v>6</v>
      </c>
      <c r="C208" s="123" t="s">
        <v>25</v>
      </c>
      <c r="D208" s="6">
        <v>0.19</v>
      </c>
      <c r="E208" s="131">
        <v>130000</v>
      </c>
      <c r="F208" s="131" t="s">
        <v>11</v>
      </c>
      <c r="G208" s="131">
        <f t="shared" si="4"/>
        <v>24700</v>
      </c>
    </row>
    <row r="209" spans="2:7" x14ac:dyDescent="0.2">
      <c r="B209" s="18">
        <v>7</v>
      </c>
      <c r="C209" s="123" t="s">
        <v>25</v>
      </c>
      <c r="D209" s="6">
        <v>2.8</v>
      </c>
      <c r="E209" s="131">
        <v>130000</v>
      </c>
      <c r="F209" s="131" t="s">
        <v>11</v>
      </c>
      <c r="G209" s="131">
        <f t="shared" si="4"/>
        <v>364000</v>
      </c>
    </row>
    <row r="210" spans="2:7" x14ac:dyDescent="0.2">
      <c r="B210" s="18">
        <v>8</v>
      </c>
      <c r="C210" s="125" t="s">
        <v>25</v>
      </c>
      <c r="D210" s="6">
        <v>0.5</v>
      </c>
      <c r="E210" s="131">
        <v>130000</v>
      </c>
      <c r="F210" s="131" t="s">
        <v>46</v>
      </c>
      <c r="G210" s="131">
        <f t="shared" si="4"/>
        <v>65000</v>
      </c>
    </row>
    <row r="211" spans="2:7" x14ac:dyDescent="0.2">
      <c r="B211" s="18">
        <v>9</v>
      </c>
      <c r="C211" s="181" t="s">
        <v>25</v>
      </c>
      <c r="D211" s="6">
        <v>1</v>
      </c>
      <c r="E211" s="131">
        <v>130000</v>
      </c>
      <c r="F211" s="131" t="s">
        <v>46</v>
      </c>
      <c r="G211" s="131">
        <f t="shared" si="4"/>
        <v>130000</v>
      </c>
    </row>
    <row r="212" spans="2:7" x14ac:dyDescent="0.2">
      <c r="B212" s="56">
        <v>9</v>
      </c>
      <c r="C212" s="123" t="s">
        <v>16</v>
      </c>
      <c r="D212" s="6">
        <v>0.5</v>
      </c>
      <c r="E212" s="134">
        <v>110000</v>
      </c>
      <c r="F212" s="131" t="s">
        <v>11</v>
      </c>
      <c r="G212" s="131">
        <f t="shared" si="4"/>
        <v>55000</v>
      </c>
    </row>
    <row r="213" spans="2:7" x14ac:dyDescent="0.2">
      <c r="B213" s="56">
        <v>10</v>
      </c>
      <c r="C213" s="64" t="s">
        <v>9</v>
      </c>
      <c r="D213" s="88">
        <v>0.5</v>
      </c>
      <c r="E213" s="134">
        <v>110000</v>
      </c>
      <c r="F213" s="131" t="s">
        <v>11</v>
      </c>
      <c r="G213" s="131">
        <f t="shared" si="4"/>
        <v>55000</v>
      </c>
    </row>
    <row r="214" spans="2:7" ht="18" x14ac:dyDescent="0.2">
      <c r="B214" s="224" t="s">
        <v>2</v>
      </c>
      <c r="C214" s="224"/>
      <c r="D214" s="6">
        <f>SUM(D203:D213)</f>
        <v>9.7899999999999991</v>
      </c>
      <c r="E214" s="131"/>
      <c r="F214" s="131"/>
      <c r="G214" s="131">
        <f>SUM(G203:G213)</f>
        <v>1292700</v>
      </c>
    </row>
    <row r="215" spans="2:7" x14ac:dyDescent="0.2">
      <c r="B215" s="59"/>
      <c r="C215" s="59"/>
      <c r="D215" s="59"/>
      <c r="E215" s="59"/>
      <c r="F215" s="59"/>
      <c r="G215" s="59"/>
    </row>
    <row r="216" spans="2:7" x14ac:dyDescent="0.2">
      <c r="B216" s="59"/>
      <c r="C216" s="59"/>
      <c r="D216" s="59"/>
      <c r="E216" s="59"/>
      <c r="F216" s="59"/>
      <c r="G216" s="59"/>
    </row>
    <row r="217" spans="2:7" x14ac:dyDescent="0.2">
      <c r="B217" s="59"/>
      <c r="C217" s="59"/>
      <c r="D217" s="59"/>
      <c r="E217" s="59"/>
      <c r="F217" s="59"/>
      <c r="G217" s="59"/>
    </row>
    <row r="218" spans="2:7" x14ac:dyDescent="0.2">
      <c r="B218" s="59"/>
      <c r="C218" s="59"/>
      <c r="D218" s="59"/>
      <c r="E218" s="59"/>
      <c r="F218" s="59"/>
      <c r="G218" s="59"/>
    </row>
    <row r="219" spans="2:7" x14ac:dyDescent="0.2">
      <c r="B219" s="59"/>
      <c r="C219" s="59"/>
      <c r="D219" s="59"/>
      <c r="E219" s="59"/>
      <c r="F219" s="59"/>
      <c r="G219" s="59"/>
    </row>
    <row r="220" spans="2:7" x14ac:dyDescent="0.2">
      <c r="B220" s="59"/>
      <c r="C220" s="59"/>
      <c r="D220" s="59"/>
      <c r="E220" s="59"/>
      <c r="F220" s="59"/>
      <c r="G220" s="59"/>
    </row>
    <row r="221" spans="2:7" x14ac:dyDescent="0.2">
      <c r="B221" s="59"/>
      <c r="C221" s="59"/>
      <c r="D221" s="59"/>
      <c r="E221" s="59"/>
      <c r="F221" s="59"/>
      <c r="G221" s="59"/>
    </row>
    <row r="222" spans="2:7" x14ac:dyDescent="0.2">
      <c r="B222" s="59"/>
      <c r="C222" s="59"/>
      <c r="D222" s="59"/>
      <c r="E222" s="59"/>
      <c r="F222" s="59"/>
      <c r="G222" s="59"/>
    </row>
    <row r="223" spans="2:7" x14ac:dyDescent="0.2">
      <c r="B223" s="59"/>
      <c r="C223" s="59"/>
      <c r="D223" s="59"/>
      <c r="E223" s="59"/>
      <c r="F223" s="59"/>
      <c r="G223" s="59"/>
    </row>
    <row r="224" spans="2:7" x14ac:dyDescent="0.2">
      <c r="B224" s="59"/>
      <c r="C224" s="59"/>
      <c r="D224" s="59"/>
      <c r="E224" s="59"/>
      <c r="F224" s="59"/>
      <c r="G224" s="59"/>
    </row>
    <row r="225" spans="2:7" x14ac:dyDescent="0.2">
      <c r="B225" s="59"/>
      <c r="C225" s="59"/>
      <c r="D225" s="59"/>
      <c r="E225" s="59"/>
      <c r="F225" s="59"/>
      <c r="G225" s="59"/>
    </row>
    <row r="226" spans="2:7" x14ac:dyDescent="0.2">
      <c r="B226" s="59"/>
      <c r="C226" s="59"/>
      <c r="D226" s="59"/>
      <c r="E226" s="59"/>
      <c r="F226" s="59"/>
      <c r="G226" s="59"/>
    </row>
    <row r="227" spans="2:7" x14ac:dyDescent="0.2">
      <c r="B227" s="59"/>
      <c r="C227" s="59"/>
      <c r="D227" s="59"/>
      <c r="E227" s="59"/>
      <c r="F227" s="59"/>
      <c r="G227" s="59"/>
    </row>
    <row r="228" spans="2:7" x14ac:dyDescent="0.2">
      <c r="B228" s="59"/>
      <c r="C228" s="59"/>
      <c r="D228" s="59"/>
      <c r="E228" s="59"/>
      <c r="F228" s="59"/>
      <c r="G228" s="59"/>
    </row>
    <row r="229" spans="2:7" x14ac:dyDescent="0.2">
      <c r="B229" s="59"/>
      <c r="C229" s="59"/>
      <c r="D229" s="59"/>
      <c r="E229" s="59"/>
      <c r="F229" s="59"/>
      <c r="G229" s="59"/>
    </row>
    <row r="230" spans="2:7" x14ac:dyDescent="0.2">
      <c r="B230" s="59"/>
      <c r="C230" s="59"/>
      <c r="D230" s="59"/>
      <c r="E230" s="59"/>
      <c r="F230" s="59"/>
      <c r="G230" s="59"/>
    </row>
    <row r="231" spans="2:7" x14ac:dyDescent="0.2">
      <c r="B231" s="59"/>
      <c r="C231" s="59"/>
      <c r="D231" s="59"/>
      <c r="E231" s="59"/>
      <c r="F231" s="59"/>
      <c r="G231" s="59"/>
    </row>
    <row r="232" spans="2:7" x14ac:dyDescent="0.2">
      <c r="B232" s="59"/>
      <c r="C232" s="59"/>
      <c r="D232" s="59"/>
      <c r="E232" s="59"/>
      <c r="F232" s="59"/>
      <c r="G232" s="59"/>
    </row>
    <row r="233" spans="2:7" x14ac:dyDescent="0.2">
      <c r="B233" s="59"/>
      <c r="C233" s="59"/>
      <c r="D233" s="59"/>
      <c r="E233" s="59"/>
      <c r="F233" s="59"/>
      <c r="G233" s="59"/>
    </row>
    <row r="234" spans="2:7" x14ac:dyDescent="0.2">
      <c r="B234" s="59"/>
      <c r="C234" s="59"/>
      <c r="D234" s="59"/>
      <c r="E234" s="59"/>
      <c r="F234" s="59"/>
      <c r="G234" s="59"/>
    </row>
    <row r="235" spans="2:7" x14ac:dyDescent="0.2">
      <c r="B235" s="59"/>
      <c r="C235" s="59"/>
      <c r="D235" s="59"/>
      <c r="E235" s="59"/>
      <c r="F235" s="59"/>
      <c r="G235" s="59"/>
    </row>
    <row r="236" spans="2:7" x14ac:dyDescent="0.2">
      <c r="B236" s="59"/>
      <c r="C236" s="59"/>
      <c r="D236" s="59"/>
      <c r="E236" s="59"/>
      <c r="F236" s="59"/>
      <c r="G236" s="59"/>
    </row>
    <row r="237" spans="2:7" x14ac:dyDescent="0.2">
      <c r="B237" s="59"/>
      <c r="C237" s="59"/>
      <c r="D237" s="59"/>
      <c r="E237" s="59"/>
      <c r="F237" s="59"/>
      <c r="G237" s="59"/>
    </row>
    <row r="238" spans="2:7" x14ac:dyDescent="0.2">
      <c r="B238" s="59"/>
      <c r="C238" s="59"/>
      <c r="D238" s="59"/>
      <c r="E238" s="59"/>
      <c r="F238" s="59"/>
      <c r="G238" s="59"/>
    </row>
    <row r="239" spans="2:7" x14ac:dyDescent="0.2">
      <c r="B239" s="59"/>
      <c r="C239" s="59"/>
      <c r="D239" s="59"/>
      <c r="E239" s="59"/>
      <c r="F239" s="59"/>
      <c r="G239" s="59"/>
    </row>
    <row r="240" spans="2:7" x14ac:dyDescent="0.2">
      <c r="B240" s="59"/>
      <c r="C240" s="59"/>
      <c r="D240" s="59"/>
      <c r="E240" s="59"/>
      <c r="F240" s="59"/>
      <c r="G240" s="59"/>
    </row>
    <row r="241" spans="2:7" x14ac:dyDescent="0.2">
      <c r="B241" s="59"/>
      <c r="C241" s="59"/>
      <c r="D241" s="59"/>
      <c r="E241" s="59"/>
      <c r="F241" s="59"/>
      <c r="G241" s="59"/>
    </row>
    <row r="242" spans="2:7" x14ac:dyDescent="0.2">
      <c r="B242" s="59"/>
      <c r="C242" s="59"/>
      <c r="D242" s="59"/>
      <c r="E242" s="59"/>
      <c r="F242" s="59"/>
      <c r="G242" s="59"/>
    </row>
    <row r="243" spans="2:7" x14ac:dyDescent="0.2">
      <c r="B243" s="59"/>
      <c r="C243" s="59"/>
      <c r="D243" s="59"/>
      <c r="E243" s="59"/>
      <c r="F243" s="59"/>
      <c r="G243" s="59"/>
    </row>
    <row r="244" spans="2:7" x14ac:dyDescent="0.2">
      <c r="B244" s="59"/>
      <c r="C244" s="59"/>
      <c r="D244" s="59"/>
      <c r="E244" s="59"/>
      <c r="F244" s="59"/>
      <c r="G244" s="59"/>
    </row>
    <row r="245" spans="2:7" x14ac:dyDescent="0.2">
      <c r="B245" s="59"/>
      <c r="C245" s="59"/>
      <c r="D245" s="59"/>
      <c r="E245" s="59"/>
      <c r="F245" s="59"/>
      <c r="G245" s="59"/>
    </row>
    <row r="246" spans="2:7" ht="62.25" customHeight="1" x14ac:dyDescent="0.2">
      <c r="B246" s="221" t="s">
        <v>112</v>
      </c>
      <c r="C246" s="221"/>
      <c r="D246" s="221"/>
      <c r="E246" s="221"/>
      <c r="F246" s="221"/>
      <c r="G246" s="221"/>
    </row>
    <row r="249" spans="2:7" ht="15.75" x14ac:dyDescent="0.2">
      <c r="B249" s="227"/>
      <c r="C249" s="227"/>
      <c r="D249" s="227"/>
      <c r="E249" s="227"/>
      <c r="F249" s="227"/>
      <c r="G249" s="227"/>
    </row>
    <row r="250" spans="2:7" ht="20.25" x14ac:dyDescent="0.3">
      <c r="B250" s="217" t="s">
        <v>82</v>
      </c>
      <c r="C250" s="217"/>
      <c r="D250" s="217"/>
      <c r="E250" s="4"/>
      <c r="F250" s="4"/>
      <c r="G250" s="4"/>
    </row>
    <row r="251" spans="2:7" ht="47.25" x14ac:dyDescent="0.2">
      <c r="B251" s="24" t="s">
        <v>0</v>
      </c>
      <c r="C251" s="25" t="s">
        <v>1</v>
      </c>
      <c r="D251" s="26" t="s">
        <v>54</v>
      </c>
      <c r="E251" s="27" t="s">
        <v>55</v>
      </c>
      <c r="F251" s="28" t="s">
        <v>56</v>
      </c>
      <c r="G251" s="27" t="s">
        <v>57</v>
      </c>
    </row>
    <row r="252" spans="2:7" x14ac:dyDescent="0.2">
      <c r="B252" s="18">
        <v>1</v>
      </c>
      <c r="C252" s="19" t="s">
        <v>4</v>
      </c>
      <c r="D252" s="8">
        <v>1</v>
      </c>
      <c r="E252" s="131">
        <v>180000</v>
      </c>
      <c r="F252" s="131" t="s">
        <v>11</v>
      </c>
      <c r="G252" s="131">
        <f t="shared" ref="G252:G262" si="5">D252*E252</f>
        <v>180000</v>
      </c>
    </row>
    <row r="253" spans="2:7" x14ac:dyDescent="0.2">
      <c r="B253" s="18">
        <v>2</v>
      </c>
      <c r="C253" s="19" t="s">
        <v>5</v>
      </c>
      <c r="D253" s="8">
        <v>1</v>
      </c>
      <c r="E253" s="131">
        <v>130000</v>
      </c>
      <c r="F253" s="131" t="s">
        <v>11</v>
      </c>
      <c r="G253" s="131">
        <f t="shared" si="5"/>
        <v>130000</v>
      </c>
    </row>
    <row r="254" spans="2:7" x14ac:dyDescent="0.2">
      <c r="B254" s="18">
        <v>3</v>
      </c>
      <c r="C254" s="19" t="s">
        <v>6</v>
      </c>
      <c r="D254" s="8">
        <v>1</v>
      </c>
      <c r="E254" s="131">
        <v>110000</v>
      </c>
      <c r="F254" s="131" t="s">
        <v>11</v>
      </c>
      <c r="G254" s="131">
        <f t="shared" si="5"/>
        <v>110000</v>
      </c>
    </row>
    <row r="255" spans="2:7" x14ac:dyDescent="0.2">
      <c r="B255" s="18">
        <v>4</v>
      </c>
      <c r="C255" s="19" t="s">
        <v>66</v>
      </c>
      <c r="D255" s="8">
        <v>1</v>
      </c>
      <c r="E255" s="131">
        <v>110000</v>
      </c>
      <c r="F255" s="131" t="s">
        <v>11</v>
      </c>
      <c r="G255" s="131">
        <f t="shared" si="5"/>
        <v>110000</v>
      </c>
    </row>
    <row r="256" spans="2:7" x14ac:dyDescent="0.2">
      <c r="B256" s="56">
        <v>5</v>
      </c>
      <c r="C256" s="123" t="s">
        <v>14</v>
      </c>
      <c r="D256" s="8">
        <v>1</v>
      </c>
      <c r="E256" s="131">
        <v>110000</v>
      </c>
      <c r="F256" s="131" t="s">
        <v>11</v>
      </c>
      <c r="G256" s="131">
        <f t="shared" si="5"/>
        <v>110000</v>
      </c>
    </row>
    <row r="257" spans="2:7" x14ac:dyDescent="0.2">
      <c r="B257" s="56">
        <v>6</v>
      </c>
      <c r="C257" s="123" t="s">
        <v>15</v>
      </c>
      <c r="D257" s="8">
        <v>1</v>
      </c>
      <c r="E257" s="131">
        <v>110000</v>
      </c>
      <c r="F257" s="131" t="s">
        <v>11</v>
      </c>
      <c r="G257" s="131">
        <f t="shared" si="5"/>
        <v>110000</v>
      </c>
    </row>
    <row r="258" spans="2:7" x14ac:dyDescent="0.2">
      <c r="B258" s="56">
        <v>7</v>
      </c>
      <c r="C258" s="181" t="s">
        <v>114</v>
      </c>
      <c r="D258" s="8">
        <v>0.5</v>
      </c>
      <c r="E258" s="131">
        <v>110000</v>
      </c>
      <c r="F258" s="131" t="s">
        <v>11</v>
      </c>
      <c r="G258" s="131">
        <f t="shared" si="5"/>
        <v>55000</v>
      </c>
    </row>
    <row r="259" spans="2:7" x14ac:dyDescent="0.2">
      <c r="B259" s="56">
        <v>8</v>
      </c>
      <c r="C259" s="181" t="s">
        <v>20</v>
      </c>
      <c r="D259" s="8">
        <v>0.5</v>
      </c>
      <c r="E259" s="131">
        <v>110000</v>
      </c>
      <c r="F259" s="131" t="s">
        <v>11</v>
      </c>
      <c r="G259" s="131">
        <f t="shared" si="5"/>
        <v>55000</v>
      </c>
    </row>
    <row r="260" spans="2:7" x14ac:dyDescent="0.2">
      <c r="B260" s="56">
        <v>9</v>
      </c>
      <c r="C260" s="123" t="s">
        <v>16</v>
      </c>
      <c r="D260" s="8">
        <v>0.5</v>
      </c>
      <c r="E260" s="131">
        <v>110000</v>
      </c>
      <c r="F260" s="131" t="s">
        <v>11</v>
      </c>
      <c r="G260" s="131">
        <f t="shared" si="5"/>
        <v>55000</v>
      </c>
    </row>
    <row r="261" spans="2:7" x14ac:dyDescent="0.2">
      <c r="B261" s="56">
        <v>10</v>
      </c>
      <c r="C261" s="123" t="s">
        <v>13</v>
      </c>
      <c r="D261" s="8">
        <v>0.5</v>
      </c>
      <c r="E261" s="131">
        <v>110000</v>
      </c>
      <c r="F261" s="131" t="s">
        <v>11</v>
      </c>
      <c r="G261" s="131">
        <f t="shared" si="5"/>
        <v>55000</v>
      </c>
    </row>
    <row r="262" spans="2:7" x14ac:dyDescent="0.2">
      <c r="B262" s="18">
        <v>11</v>
      </c>
      <c r="C262" s="64" t="s">
        <v>9</v>
      </c>
      <c r="D262" s="78">
        <v>1</v>
      </c>
      <c r="E262" s="131">
        <v>110000</v>
      </c>
      <c r="F262" s="131" t="s">
        <v>11</v>
      </c>
      <c r="G262" s="131">
        <f t="shared" si="5"/>
        <v>110000</v>
      </c>
    </row>
    <row r="263" spans="2:7" ht="18" x14ac:dyDescent="0.2">
      <c r="B263" s="224" t="s">
        <v>2</v>
      </c>
      <c r="C263" s="224"/>
      <c r="D263" s="78">
        <f>SUM(D252:D262)</f>
        <v>9</v>
      </c>
      <c r="E263" s="131"/>
      <c r="F263" s="131"/>
      <c r="G263" s="131">
        <f>SUM(G252:G262)</f>
        <v>1080000</v>
      </c>
    </row>
    <row r="264" spans="2:7" x14ac:dyDescent="0.2">
      <c r="B264" s="59"/>
      <c r="C264" s="59"/>
      <c r="D264" s="59"/>
      <c r="E264" s="59"/>
      <c r="F264" s="59"/>
      <c r="G264" s="59"/>
    </row>
    <row r="265" spans="2:7" x14ac:dyDescent="0.2">
      <c r="B265" s="59"/>
      <c r="C265" s="59"/>
      <c r="D265" s="59"/>
      <c r="E265" s="59"/>
      <c r="F265" s="59"/>
      <c r="G265" s="59"/>
    </row>
    <row r="266" spans="2:7" x14ac:dyDescent="0.2">
      <c r="B266" s="59"/>
      <c r="C266" s="59"/>
      <c r="D266" s="59"/>
      <c r="E266" s="59"/>
      <c r="F266" s="59"/>
      <c r="G266" s="59"/>
    </row>
    <row r="267" spans="2:7" x14ac:dyDescent="0.2">
      <c r="B267" s="59"/>
      <c r="C267" s="59"/>
      <c r="D267" s="59"/>
      <c r="E267" s="59"/>
      <c r="F267" s="59"/>
      <c r="G267" s="59"/>
    </row>
    <row r="268" spans="2:7" ht="74.25" customHeight="1" x14ac:dyDescent="0.2">
      <c r="B268" s="59"/>
      <c r="C268" s="59"/>
      <c r="D268" s="59"/>
      <c r="E268" s="59"/>
      <c r="F268" s="59"/>
      <c r="G268" s="59"/>
    </row>
    <row r="269" spans="2:7" x14ac:dyDescent="0.2">
      <c r="B269" s="59"/>
      <c r="C269" s="59"/>
      <c r="D269" s="59"/>
      <c r="E269" s="59"/>
      <c r="F269" s="59"/>
      <c r="G269" s="59"/>
    </row>
    <row r="270" spans="2:7" x14ac:dyDescent="0.2">
      <c r="B270" s="59"/>
      <c r="C270" s="59"/>
      <c r="D270" s="59"/>
      <c r="E270" s="59"/>
      <c r="F270" s="59"/>
      <c r="G270" s="59"/>
    </row>
    <row r="271" spans="2:7" x14ac:dyDescent="0.2">
      <c r="B271" s="59"/>
      <c r="C271" s="59"/>
      <c r="D271" s="59"/>
      <c r="E271" s="59"/>
      <c r="F271" s="59"/>
      <c r="G271" s="59"/>
    </row>
    <row r="272" spans="2:7" x14ac:dyDescent="0.2">
      <c r="B272" s="59"/>
      <c r="C272" s="59"/>
      <c r="D272" s="59"/>
      <c r="E272" s="59"/>
      <c r="F272" s="59"/>
      <c r="G272" s="59"/>
    </row>
    <row r="273" spans="1:17" x14ac:dyDescent="0.2">
      <c r="B273" s="59"/>
      <c r="C273" s="59"/>
      <c r="D273" s="59"/>
      <c r="E273" s="59"/>
      <c r="F273" s="59"/>
      <c r="G273" s="59"/>
    </row>
    <row r="274" spans="1:17" x14ac:dyDescent="0.2">
      <c r="B274" s="59"/>
      <c r="C274" s="59"/>
      <c r="D274" s="59"/>
      <c r="E274" s="59"/>
      <c r="F274" s="59"/>
      <c r="G274" s="59"/>
    </row>
    <row r="275" spans="1:17" x14ac:dyDescent="0.2">
      <c r="B275" s="59"/>
      <c r="C275" s="59"/>
      <c r="D275" s="59"/>
      <c r="E275" s="59"/>
      <c r="F275" s="59"/>
      <c r="G275" s="59"/>
    </row>
    <row r="276" spans="1:17" x14ac:dyDescent="0.2">
      <c r="B276" s="59"/>
      <c r="C276" s="59"/>
      <c r="D276" s="59"/>
      <c r="E276" s="59"/>
      <c r="F276" s="59"/>
      <c r="G276" s="59"/>
    </row>
    <row r="277" spans="1:17" x14ac:dyDescent="0.2">
      <c r="B277" s="59"/>
      <c r="C277" s="59"/>
      <c r="D277" s="59"/>
      <c r="E277" s="59"/>
      <c r="F277" s="59"/>
      <c r="G277" s="59"/>
    </row>
    <row r="278" spans="1:17" x14ac:dyDescent="0.2">
      <c r="B278" s="59"/>
      <c r="C278" s="59"/>
      <c r="D278" s="59"/>
      <c r="E278" s="59"/>
      <c r="F278" s="59"/>
      <c r="G278" s="59"/>
    </row>
    <row r="279" spans="1:17" x14ac:dyDescent="0.2">
      <c r="B279" s="59"/>
      <c r="C279" s="59"/>
      <c r="D279" s="59"/>
      <c r="E279" s="59"/>
      <c r="F279" s="59"/>
      <c r="G279" s="59"/>
    </row>
    <row r="280" spans="1:17" x14ac:dyDescent="0.2">
      <c r="B280" s="59"/>
      <c r="C280" s="59"/>
      <c r="D280" s="59"/>
      <c r="E280" s="59"/>
      <c r="F280" s="59"/>
      <c r="G280" s="59"/>
    </row>
    <row r="281" spans="1:17" x14ac:dyDescent="0.2">
      <c r="B281" s="59"/>
      <c r="C281" s="59"/>
      <c r="D281" s="59"/>
      <c r="E281" s="59"/>
      <c r="F281" s="59"/>
      <c r="G281" s="59"/>
      <c r="J281" s="86"/>
    </row>
    <row r="282" spans="1:17" x14ac:dyDescent="0.2">
      <c r="B282" s="59"/>
      <c r="C282" s="59"/>
      <c r="D282" s="59"/>
      <c r="E282" s="59"/>
      <c r="F282" s="59"/>
      <c r="G282" s="97"/>
    </row>
    <row r="283" spans="1:17" ht="74.25" customHeight="1" x14ac:dyDescent="0.3">
      <c r="A283" s="91"/>
      <c r="B283" s="202" t="s">
        <v>179</v>
      </c>
      <c r="C283" s="202"/>
      <c r="D283" s="202"/>
      <c r="E283" s="202"/>
      <c r="F283" s="202"/>
      <c r="G283" s="202"/>
      <c r="H283" s="146"/>
      <c r="I283" s="89"/>
      <c r="J283" s="89"/>
    </row>
    <row r="284" spans="1:17" ht="15.75" x14ac:dyDescent="0.2">
      <c r="A284" s="45"/>
      <c r="B284" s="57"/>
      <c r="C284" s="57"/>
      <c r="D284" s="57"/>
      <c r="E284" s="57"/>
      <c r="F284" s="57"/>
      <c r="G284" s="57"/>
      <c r="H284" s="57"/>
      <c r="I284" s="92"/>
      <c r="J284" s="92"/>
    </row>
    <row r="285" spans="1:17" ht="20.25" x14ac:dyDescent="0.3">
      <c r="A285" s="4"/>
      <c r="B285" s="35"/>
      <c r="C285" s="35"/>
      <c r="D285" s="35"/>
      <c r="E285" s="35"/>
      <c r="F285" s="35"/>
      <c r="G285" s="35"/>
      <c r="H285" s="35"/>
    </row>
    <row r="286" spans="1:17" ht="20.25" x14ac:dyDescent="0.3">
      <c r="A286" s="4"/>
      <c r="B286" s="229" t="s">
        <v>17</v>
      </c>
      <c r="C286" s="229"/>
      <c r="D286" s="4"/>
      <c r="E286" s="4"/>
      <c r="F286" s="4"/>
      <c r="G286" s="4"/>
      <c r="H286" s="4"/>
    </row>
    <row r="287" spans="1:17" ht="102" customHeight="1" x14ac:dyDescent="0.3">
      <c r="A287" s="4"/>
      <c r="B287" s="24" t="s">
        <v>0</v>
      </c>
      <c r="C287" s="25" t="s">
        <v>1</v>
      </c>
      <c r="D287" s="26" t="s">
        <v>54</v>
      </c>
      <c r="E287" s="27" t="s">
        <v>55</v>
      </c>
      <c r="F287" s="28" t="s">
        <v>56</v>
      </c>
      <c r="G287" s="37" t="s">
        <v>57</v>
      </c>
      <c r="H287" s="111"/>
      <c r="I287" s="111"/>
      <c r="J287" s="111"/>
      <c r="K287" s="111"/>
      <c r="L287" s="111"/>
      <c r="M287" s="111"/>
      <c r="N287" s="111"/>
      <c r="O287" s="111"/>
      <c r="P287" s="59"/>
      <c r="Q287" s="59"/>
    </row>
    <row r="288" spans="1:17" ht="20.25" x14ac:dyDescent="0.3">
      <c r="A288" s="4"/>
      <c r="B288" s="18">
        <v>1</v>
      </c>
      <c r="C288" s="185" t="s">
        <v>4</v>
      </c>
      <c r="D288" s="193">
        <v>1</v>
      </c>
      <c r="E288" s="131">
        <v>180000</v>
      </c>
      <c r="F288" s="131" t="s">
        <v>11</v>
      </c>
      <c r="G288" s="131">
        <f t="shared" ref="G288:G295" si="6">D288*E288</f>
        <v>180000</v>
      </c>
      <c r="H288" s="62"/>
      <c r="I288" s="62"/>
      <c r="J288" s="62"/>
      <c r="K288" s="62"/>
      <c r="L288" s="62"/>
      <c r="M288" s="62"/>
      <c r="N288" s="62"/>
      <c r="O288" s="62"/>
      <c r="P288" s="62"/>
      <c r="Q288" s="59"/>
    </row>
    <row r="289" spans="1:20" ht="20.25" x14ac:dyDescent="0.3">
      <c r="A289" s="4"/>
      <c r="B289" s="18">
        <v>2</v>
      </c>
      <c r="C289" s="185" t="s">
        <v>5</v>
      </c>
      <c r="D289" s="193">
        <v>1</v>
      </c>
      <c r="E289" s="131">
        <v>130000</v>
      </c>
      <c r="F289" s="131" t="s">
        <v>11</v>
      </c>
      <c r="G289" s="131">
        <f t="shared" si="6"/>
        <v>130000</v>
      </c>
      <c r="H289" s="62"/>
      <c r="I289" s="62"/>
      <c r="J289" s="62"/>
      <c r="K289" s="62"/>
      <c r="L289" s="62"/>
      <c r="M289" s="62"/>
      <c r="N289" s="62"/>
      <c r="O289" s="62"/>
      <c r="P289" s="59"/>
      <c r="Q289" s="59"/>
    </row>
    <row r="290" spans="1:20" ht="20.25" x14ac:dyDescent="0.3">
      <c r="A290" s="4"/>
      <c r="B290" s="18">
        <v>3</v>
      </c>
      <c r="C290" s="185" t="s">
        <v>108</v>
      </c>
      <c r="D290" s="193">
        <v>1</v>
      </c>
      <c r="E290" s="131">
        <v>130000</v>
      </c>
      <c r="F290" s="131" t="s">
        <v>11</v>
      </c>
      <c r="G290" s="131">
        <f t="shared" si="6"/>
        <v>130000</v>
      </c>
      <c r="H290" s="62"/>
      <c r="I290" s="62"/>
      <c r="J290" s="62"/>
      <c r="K290" s="62"/>
      <c r="L290" s="155"/>
      <c r="M290" s="62"/>
      <c r="N290" s="62"/>
      <c r="O290" s="62"/>
      <c r="P290" s="59"/>
      <c r="Q290" s="59"/>
    </row>
    <row r="291" spans="1:20" ht="20.25" x14ac:dyDescent="0.3">
      <c r="A291" s="4"/>
      <c r="B291" s="182">
        <v>4</v>
      </c>
      <c r="C291" s="186" t="s">
        <v>25</v>
      </c>
      <c r="D291" s="193">
        <v>8</v>
      </c>
      <c r="E291" s="131">
        <v>115000</v>
      </c>
      <c r="F291" s="131" t="s">
        <v>11</v>
      </c>
      <c r="G291" s="131">
        <f t="shared" si="6"/>
        <v>920000</v>
      </c>
      <c r="H291" s="62"/>
      <c r="I291" s="62"/>
      <c r="J291" s="62"/>
      <c r="K291" s="62"/>
      <c r="L291" s="155"/>
      <c r="M291" s="62"/>
      <c r="N291" s="62"/>
      <c r="O291" s="62"/>
      <c r="P291" s="59"/>
      <c r="Q291" s="59"/>
    </row>
    <row r="292" spans="1:20" ht="28.5" x14ac:dyDescent="0.3">
      <c r="A292" s="4"/>
      <c r="B292" s="183">
        <v>5</v>
      </c>
      <c r="C292" s="187" t="s">
        <v>109</v>
      </c>
      <c r="D292" s="194">
        <v>1</v>
      </c>
      <c r="E292" s="131">
        <v>115000</v>
      </c>
      <c r="F292" s="131" t="s">
        <v>11</v>
      </c>
      <c r="G292" s="131">
        <f t="shared" si="6"/>
        <v>115000</v>
      </c>
      <c r="H292" s="62"/>
      <c r="I292" s="62"/>
      <c r="J292" s="62"/>
      <c r="K292" s="62"/>
      <c r="L292" s="156"/>
      <c r="M292" s="62"/>
      <c r="N292" s="62"/>
      <c r="O292" s="62"/>
      <c r="P292" s="59"/>
      <c r="Q292" s="59"/>
    </row>
    <row r="293" spans="1:20" ht="20.25" x14ac:dyDescent="0.3">
      <c r="A293" s="4"/>
      <c r="B293" s="182">
        <v>6</v>
      </c>
      <c r="C293" s="186" t="s">
        <v>110</v>
      </c>
      <c r="D293" s="194">
        <v>1</v>
      </c>
      <c r="E293" s="131">
        <v>115000</v>
      </c>
      <c r="F293" s="131" t="s">
        <v>11</v>
      </c>
      <c r="G293" s="131">
        <f t="shared" si="6"/>
        <v>115000</v>
      </c>
      <c r="H293" s="62"/>
      <c r="I293" s="62"/>
      <c r="J293" s="62"/>
      <c r="K293" s="62"/>
      <c r="L293" s="70"/>
      <c r="M293" s="62"/>
      <c r="N293" s="62"/>
      <c r="O293" s="62"/>
      <c r="P293" s="59"/>
      <c r="Q293" s="59"/>
    </row>
    <row r="294" spans="1:20" ht="20.25" x14ac:dyDescent="0.3">
      <c r="A294" s="4"/>
      <c r="B294" s="183">
        <v>7</v>
      </c>
      <c r="C294" s="187" t="s">
        <v>111</v>
      </c>
      <c r="D294" s="193">
        <v>1</v>
      </c>
      <c r="E294" s="131">
        <v>115000</v>
      </c>
      <c r="F294" s="131" t="s">
        <v>11</v>
      </c>
      <c r="G294" s="131">
        <f t="shared" si="6"/>
        <v>115000</v>
      </c>
      <c r="H294" s="62"/>
      <c r="I294" s="62"/>
      <c r="J294" s="62"/>
      <c r="K294" s="62"/>
      <c r="L294" s="62"/>
      <c r="M294" s="62"/>
      <c r="N294" s="62"/>
      <c r="O294" s="62"/>
      <c r="P294" s="59"/>
      <c r="Q294" s="59"/>
    </row>
    <row r="295" spans="1:20" ht="20.25" x14ac:dyDescent="0.3">
      <c r="A295" s="4"/>
      <c r="B295" s="179">
        <v>8</v>
      </c>
      <c r="C295" s="180" t="s">
        <v>16</v>
      </c>
      <c r="D295" s="193">
        <v>1</v>
      </c>
      <c r="E295" s="131">
        <v>110000</v>
      </c>
      <c r="F295" s="131" t="s">
        <v>11</v>
      </c>
      <c r="G295" s="131">
        <f t="shared" si="6"/>
        <v>110000</v>
      </c>
      <c r="H295" s="62"/>
      <c r="I295" s="62"/>
      <c r="J295" s="62"/>
      <c r="K295" s="62"/>
      <c r="L295" s="62"/>
      <c r="M295" s="62"/>
      <c r="N295" s="62"/>
      <c r="O295" s="62"/>
      <c r="P295" s="59"/>
      <c r="Q295" s="59"/>
    </row>
    <row r="296" spans="1:20" ht="20.25" x14ac:dyDescent="0.3">
      <c r="A296" s="4"/>
      <c r="B296" s="179">
        <v>9</v>
      </c>
      <c r="C296" s="180" t="s">
        <v>9</v>
      </c>
      <c r="D296" s="193">
        <v>1.5</v>
      </c>
      <c r="E296" s="131">
        <v>110000</v>
      </c>
      <c r="F296" s="131" t="s">
        <v>11</v>
      </c>
      <c r="G296" s="131">
        <f t="shared" ref="G296" si="7">D296*E296</f>
        <v>165000</v>
      </c>
      <c r="H296" s="62"/>
      <c r="I296" s="62"/>
      <c r="J296" s="62"/>
      <c r="K296" s="62"/>
      <c r="L296" s="62"/>
      <c r="M296" s="62"/>
      <c r="N296" s="62"/>
      <c r="O296" s="62"/>
      <c r="P296" s="59"/>
      <c r="Q296" s="59"/>
    </row>
    <row r="297" spans="1:20" ht="20.25" x14ac:dyDescent="0.3">
      <c r="A297" s="4"/>
      <c r="B297" s="18"/>
      <c r="C297" s="151"/>
      <c r="D297" s="154"/>
      <c r="E297" s="131"/>
      <c r="F297" s="131"/>
      <c r="G297" s="131"/>
      <c r="H297" s="155"/>
      <c r="I297" s="70"/>
      <c r="J297" s="155"/>
      <c r="K297" s="62"/>
      <c r="L297" s="62"/>
      <c r="M297" s="62"/>
      <c r="N297" s="62"/>
      <c r="O297" s="62"/>
      <c r="P297" s="59"/>
      <c r="Q297" s="59"/>
    </row>
    <row r="298" spans="1:20" ht="20.25" x14ac:dyDescent="0.3">
      <c r="A298" s="4"/>
      <c r="B298" s="152"/>
      <c r="C298" s="150"/>
      <c r="D298" s="154"/>
      <c r="E298" s="131"/>
      <c r="F298" s="131"/>
      <c r="G298" s="131"/>
      <c r="H298" s="155"/>
      <c r="I298" s="70"/>
      <c r="J298" s="155"/>
      <c r="K298" s="62"/>
      <c r="L298" s="62"/>
      <c r="M298" s="62"/>
      <c r="N298" s="62"/>
      <c r="O298" s="62"/>
      <c r="P298" s="59"/>
      <c r="Q298" s="59"/>
    </row>
    <row r="299" spans="1:20" ht="20.25" x14ac:dyDescent="0.3">
      <c r="A299" s="4"/>
      <c r="B299" s="18"/>
      <c r="C299" s="19"/>
      <c r="D299" s="154"/>
      <c r="E299" s="131"/>
      <c r="F299" s="131"/>
      <c r="G299" s="131"/>
      <c r="H299" s="62"/>
      <c r="I299" s="70"/>
      <c r="J299" s="62"/>
      <c r="K299" s="62"/>
      <c r="L299" s="62"/>
      <c r="M299" s="62"/>
      <c r="N299" s="62"/>
      <c r="O299" s="62"/>
      <c r="P299" s="59"/>
      <c r="Q299" s="59"/>
    </row>
    <row r="300" spans="1:20" ht="20.25" x14ac:dyDescent="0.3">
      <c r="A300" s="4"/>
      <c r="B300" s="224" t="s">
        <v>2</v>
      </c>
      <c r="C300" s="224"/>
      <c r="D300" s="184">
        <f>SUM(D288:D299)</f>
        <v>16.5</v>
      </c>
      <c r="E300" s="131"/>
      <c r="F300" s="131"/>
      <c r="G300" s="131">
        <f>SUM(G288:G299)</f>
        <v>1980000</v>
      </c>
      <c r="H300" s="76"/>
      <c r="I300" s="62"/>
      <c r="J300" s="62"/>
      <c r="K300" s="62"/>
      <c r="L300" s="62"/>
      <c r="M300" s="62"/>
      <c r="N300" s="62"/>
      <c r="O300" s="62"/>
      <c r="P300" s="59"/>
      <c r="Q300" s="59"/>
    </row>
    <row r="301" spans="1:20" ht="20.25" x14ac:dyDescent="0.3">
      <c r="A301" s="4"/>
      <c r="B301" s="190"/>
      <c r="C301" s="190"/>
      <c r="D301" s="191"/>
      <c r="E301" s="192"/>
      <c r="F301" s="192"/>
      <c r="G301" s="192"/>
      <c r="H301" s="76"/>
      <c r="I301" s="62"/>
      <c r="J301" s="62"/>
      <c r="K301" s="62"/>
      <c r="L301" s="62"/>
      <c r="M301" s="62"/>
      <c r="N301" s="62"/>
      <c r="O301" s="62"/>
      <c r="P301" s="59"/>
      <c r="Q301" s="59"/>
    </row>
    <row r="302" spans="1:20" ht="20.25" x14ac:dyDescent="0.3">
      <c r="A302" s="4"/>
      <c r="B302" s="190"/>
      <c r="C302" s="190"/>
      <c r="D302" s="191"/>
      <c r="E302" s="192"/>
      <c r="F302" s="192"/>
      <c r="G302" s="192"/>
      <c r="H302" s="76"/>
      <c r="I302" s="62"/>
      <c r="J302" s="62"/>
      <c r="K302" s="62"/>
      <c r="L302" s="62"/>
      <c r="M302" s="62"/>
      <c r="N302" s="62"/>
      <c r="O302" s="62"/>
      <c r="P302" s="59"/>
      <c r="Q302" s="59"/>
    </row>
    <row r="303" spans="1:20" ht="20.25" x14ac:dyDescent="0.3">
      <c r="A303" s="4"/>
      <c r="B303" s="190"/>
      <c r="C303" s="190"/>
      <c r="D303" s="191"/>
      <c r="E303" s="192"/>
      <c r="F303" s="192"/>
      <c r="G303" s="192"/>
      <c r="H303" s="76"/>
      <c r="I303" s="62"/>
      <c r="J303" s="62"/>
      <c r="K303" s="62"/>
      <c r="L303" s="62"/>
      <c r="M303" s="62"/>
      <c r="N303" s="62"/>
      <c r="O303" s="62"/>
      <c r="P303" s="59"/>
      <c r="Q303" s="59"/>
    </row>
    <row r="304" spans="1:20" ht="23.25" customHeight="1" x14ac:dyDescent="0.2">
      <c r="K304" s="114"/>
      <c r="Q304" s="114"/>
      <c r="T304" s="114"/>
    </row>
    <row r="305" spans="2:19" x14ac:dyDescent="0.2">
      <c r="G305" s="63"/>
      <c r="H305" s="63"/>
      <c r="S305" s="114"/>
    </row>
    <row r="306" spans="2:19" ht="15.75" x14ac:dyDescent="0.25">
      <c r="G306" s="94"/>
      <c r="H306" s="94"/>
      <c r="I306" s="89"/>
      <c r="J306" s="89"/>
      <c r="N306" s="114"/>
    </row>
    <row r="307" spans="2:19" ht="63.75" customHeight="1" x14ac:dyDescent="0.2">
      <c r="B307" s="221" t="s">
        <v>180</v>
      </c>
      <c r="C307" s="221"/>
      <c r="D307" s="221"/>
      <c r="E307" s="221"/>
      <c r="F307" s="221"/>
      <c r="G307" s="221"/>
    </row>
    <row r="309" spans="2:19" ht="20.25" x14ac:dyDescent="0.2">
      <c r="B309" s="222"/>
      <c r="C309" s="203"/>
      <c r="D309" s="203"/>
      <c r="E309" s="203"/>
      <c r="F309" s="203"/>
      <c r="G309" s="203"/>
    </row>
    <row r="310" spans="2:19" ht="20.25" x14ac:dyDescent="0.3">
      <c r="B310" s="218" t="s">
        <v>49</v>
      </c>
      <c r="C310" s="218"/>
      <c r="D310" s="218"/>
      <c r="E310" s="4"/>
      <c r="F310" s="4"/>
      <c r="G310" s="4"/>
      <c r="J310" s="114"/>
    </row>
    <row r="311" spans="2:19" ht="47.25" x14ac:dyDescent="0.2">
      <c r="B311" s="24" t="s">
        <v>0</v>
      </c>
      <c r="C311" s="25" t="s">
        <v>1</v>
      </c>
      <c r="D311" s="26" t="s">
        <v>54</v>
      </c>
      <c r="E311" s="27" t="s">
        <v>55</v>
      </c>
      <c r="F311" s="28" t="s">
        <v>56</v>
      </c>
      <c r="G311" s="27" t="s">
        <v>57</v>
      </c>
    </row>
    <row r="312" spans="2:19" x14ac:dyDescent="0.2">
      <c r="B312" s="18">
        <v>1</v>
      </c>
      <c r="C312" s="19" t="s">
        <v>4</v>
      </c>
      <c r="D312" s="8">
        <v>1</v>
      </c>
      <c r="E312" s="58">
        <v>180000</v>
      </c>
      <c r="F312" s="8" t="s">
        <v>11</v>
      </c>
      <c r="G312" s="58">
        <f>D312*E312</f>
        <v>180000</v>
      </c>
    </row>
    <row r="313" spans="2:19" x14ac:dyDescent="0.2">
      <c r="B313" s="18">
        <v>2</v>
      </c>
      <c r="C313" s="19" t="s">
        <v>5</v>
      </c>
      <c r="D313" s="8">
        <v>1</v>
      </c>
      <c r="E313" s="58">
        <v>130000</v>
      </c>
      <c r="F313" s="8" t="s">
        <v>11</v>
      </c>
      <c r="G313" s="58">
        <f>D313*E313</f>
        <v>130000</v>
      </c>
    </row>
    <row r="314" spans="2:19" x14ac:dyDescent="0.2">
      <c r="B314" s="18">
        <v>3</v>
      </c>
      <c r="C314" s="19" t="s">
        <v>47</v>
      </c>
      <c r="D314" s="8">
        <v>2</v>
      </c>
      <c r="E314" s="58">
        <v>115000</v>
      </c>
      <c r="F314" s="8" t="s">
        <v>11</v>
      </c>
      <c r="G314" s="58">
        <f t="shared" ref="G314:G319" si="8">D314*E314</f>
        <v>230000</v>
      </c>
    </row>
    <row r="315" spans="2:19" x14ac:dyDescent="0.2">
      <c r="B315" s="18">
        <v>4</v>
      </c>
      <c r="C315" s="19" t="s">
        <v>177</v>
      </c>
      <c r="D315" s="8">
        <v>1</v>
      </c>
      <c r="E315" s="58">
        <v>115000</v>
      </c>
      <c r="F315" s="8" t="s">
        <v>11</v>
      </c>
      <c r="G315" s="58">
        <f t="shared" si="8"/>
        <v>115000</v>
      </c>
    </row>
    <row r="316" spans="2:19" x14ac:dyDescent="0.2">
      <c r="B316" s="18">
        <v>4</v>
      </c>
      <c r="C316" s="19" t="s">
        <v>47</v>
      </c>
      <c r="D316" s="8">
        <v>2</v>
      </c>
      <c r="E316" s="58">
        <v>115000</v>
      </c>
      <c r="F316" s="8" t="s">
        <v>11</v>
      </c>
      <c r="G316" s="58">
        <f t="shared" si="8"/>
        <v>230000</v>
      </c>
    </row>
    <row r="317" spans="2:19" x14ac:dyDescent="0.2">
      <c r="B317" s="56">
        <v>5</v>
      </c>
      <c r="C317" s="181" t="s">
        <v>34</v>
      </c>
      <c r="D317" s="8">
        <v>1</v>
      </c>
      <c r="E317" s="58">
        <v>110000</v>
      </c>
      <c r="F317" s="8" t="s">
        <v>11</v>
      </c>
      <c r="G317" s="58">
        <f t="shared" si="8"/>
        <v>110000</v>
      </c>
    </row>
    <row r="318" spans="2:19" x14ac:dyDescent="0.2">
      <c r="B318" s="56">
        <v>6</v>
      </c>
      <c r="C318" s="181" t="s">
        <v>61</v>
      </c>
      <c r="D318" s="8">
        <v>2</v>
      </c>
      <c r="E318" s="58">
        <v>115000</v>
      </c>
      <c r="F318" s="8" t="s">
        <v>11</v>
      </c>
      <c r="G318" s="58">
        <f t="shared" si="8"/>
        <v>230000</v>
      </c>
    </row>
    <row r="319" spans="2:19" x14ac:dyDescent="0.2">
      <c r="B319" s="56">
        <v>6</v>
      </c>
      <c r="C319" s="181" t="s">
        <v>9</v>
      </c>
      <c r="D319" s="78">
        <v>1</v>
      </c>
      <c r="E319" s="58">
        <v>110000</v>
      </c>
      <c r="F319" s="8" t="s">
        <v>11</v>
      </c>
      <c r="G319" s="58">
        <f t="shared" si="8"/>
        <v>110000</v>
      </c>
    </row>
    <row r="320" spans="2:19" ht="18" x14ac:dyDescent="0.2">
      <c r="B320" s="224" t="s">
        <v>2</v>
      </c>
      <c r="C320" s="224"/>
      <c r="D320" s="78">
        <f>SUM(D312:D319)</f>
        <v>11</v>
      </c>
      <c r="E320" s="66"/>
      <c r="F320" s="67"/>
      <c r="G320" s="90">
        <f>SUM(G312:G319)</f>
        <v>1335000</v>
      </c>
    </row>
  </sheetData>
  <mergeCells count="40">
    <mergeCell ref="B307:G307"/>
    <mergeCell ref="B309:G309"/>
    <mergeCell ref="B310:D310"/>
    <mergeCell ref="B320:C320"/>
    <mergeCell ref="B162:C162"/>
    <mergeCell ref="B60:C60"/>
    <mergeCell ref="B201:D201"/>
    <mergeCell ref="B94:G94"/>
    <mergeCell ref="B300:C300"/>
    <mergeCell ref="B283:G283"/>
    <mergeCell ref="B286:C286"/>
    <mergeCell ref="B96:G96"/>
    <mergeCell ref="B109:C109"/>
    <mergeCell ref="B141:G141"/>
    <mergeCell ref="B152:B153"/>
    <mergeCell ref="B154:B155"/>
    <mergeCell ref="B156:B157"/>
    <mergeCell ref="B2:G2"/>
    <mergeCell ref="B3:G3"/>
    <mergeCell ref="N4:X4"/>
    <mergeCell ref="N6:T6"/>
    <mergeCell ref="B263:C263"/>
    <mergeCell ref="B48:D48"/>
    <mergeCell ref="B250:D250"/>
    <mergeCell ref="B196:G196"/>
    <mergeCell ref="B200:G200"/>
    <mergeCell ref="B214:C214"/>
    <mergeCell ref="B246:G246"/>
    <mergeCell ref="B249:G249"/>
    <mergeCell ref="B145:G145"/>
    <mergeCell ref="C152:C153"/>
    <mergeCell ref="C154:C155"/>
    <mergeCell ref="C156:C157"/>
    <mergeCell ref="N21:O21"/>
    <mergeCell ref="B46:G46"/>
    <mergeCell ref="B47:G47"/>
    <mergeCell ref="N9:N11"/>
    <mergeCell ref="O9:O11"/>
    <mergeCell ref="B16:C16"/>
    <mergeCell ref="B17:C17"/>
  </mergeCells>
  <pageMargins left="0.7" right="0.7" top="0.75" bottom="0.75" header="0.3" footer="0.3"/>
  <pageSetup scale="89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8"/>
  <sheetViews>
    <sheetView topLeftCell="A136" zoomScaleNormal="100" workbookViewId="0">
      <selection activeCell="C144" sqref="C144"/>
    </sheetView>
  </sheetViews>
  <sheetFormatPr defaultColWidth="9.140625" defaultRowHeight="14.25" x14ac:dyDescent="0.2"/>
  <cols>
    <col min="1" max="1" width="6.42578125" style="3" customWidth="1"/>
    <col min="2" max="2" width="31.140625" style="3" customWidth="1"/>
    <col min="3" max="3" width="15.28515625" style="3" customWidth="1"/>
    <col min="4" max="4" width="15.5703125" style="3" bestFit="1" customWidth="1"/>
    <col min="5" max="5" width="16.140625" style="3" customWidth="1"/>
    <col min="6" max="7" width="18.28515625" style="3" customWidth="1"/>
    <col min="8" max="8" width="15.28515625" style="3" bestFit="1" customWidth="1"/>
    <col min="9" max="9" width="19.5703125" style="3" customWidth="1"/>
    <col min="10" max="10" width="15" style="3" customWidth="1"/>
    <col min="11" max="11" width="15" style="3" hidden="1" customWidth="1"/>
    <col min="12" max="12" width="12.5703125" style="3" hidden="1" customWidth="1"/>
    <col min="13" max="13" width="15.7109375" style="3" hidden="1" customWidth="1"/>
    <col min="14" max="14" width="14.140625" style="3" hidden="1" customWidth="1"/>
    <col min="15" max="15" width="0" style="3" hidden="1" customWidth="1"/>
    <col min="16" max="16" width="14" style="3" customWidth="1"/>
    <col min="17" max="17" width="12.5703125" style="3" customWidth="1"/>
    <col min="18" max="18" width="13" style="3" customWidth="1"/>
    <col min="19" max="19" width="18.42578125" style="3" customWidth="1"/>
    <col min="20" max="16384" width="9.140625" style="3"/>
  </cols>
  <sheetData>
    <row r="1" spans="1:19" ht="20.25" x14ac:dyDescent="0.3">
      <c r="A1" s="4"/>
      <c r="B1" s="4"/>
      <c r="C1" s="4"/>
      <c r="D1" s="4"/>
      <c r="E1" s="4"/>
      <c r="F1" s="4"/>
      <c r="G1" s="4"/>
    </row>
    <row r="2" spans="1:19" ht="74.25" customHeight="1" x14ac:dyDescent="0.25">
      <c r="A2" s="221" t="s">
        <v>119</v>
      </c>
      <c r="B2" s="221"/>
      <c r="C2" s="221"/>
      <c r="D2" s="221"/>
      <c r="E2" s="221"/>
      <c r="F2" s="221"/>
      <c r="G2" s="146"/>
      <c r="H2" s="89"/>
      <c r="I2" s="89"/>
    </row>
    <row r="3" spans="1:19" ht="15.75" x14ac:dyDescent="0.2">
      <c r="A3" s="57"/>
      <c r="B3" s="57"/>
      <c r="C3" s="57"/>
      <c r="D3" s="57"/>
      <c r="E3" s="57"/>
      <c r="F3" s="57"/>
      <c r="G3" s="57"/>
      <c r="H3" s="92"/>
      <c r="I3" s="92"/>
    </row>
    <row r="4" spans="1:19" ht="20.25" x14ac:dyDescent="0.2">
      <c r="A4" s="35"/>
      <c r="B4" s="35"/>
      <c r="C4" s="35"/>
      <c r="D4" s="35"/>
      <c r="E4" s="35"/>
      <c r="F4" s="35"/>
      <c r="G4" s="35"/>
    </row>
    <row r="5" spans="1:19" ht="20.25" x14ac:dyDescent="0.3">
      <c r="A5" s="229" t="s">
        <v>175</v>
      </c>
      <c r="B5" s="229"/>
      <c r="C5" s="4"/>
      <c r="D5" s="4"/>
      <c r="E5" s="4"/>
      <c r="F5" s="4"/>
      <c r="G5" s="4"/>
    </row>
    <row r="6" spans="1:19" ht="102" customHeight="1" x14ac:dyDescent="0.2">
      <c r="A6" s="24" t="s">
        <v>0</v>
      </c>
      <c r="B6" s="25" t="s">
        <v>1</v>
      </c>
      <c r="C6" s="26" t="s">
        <v>54</v>
      </c>
      <c r="D6" s="27" t="s">
        <v>55</v>
      </c>
      <c r="E6" s="37" t="s">
        <v>56</v>
      </c>
      <c r="F6" s="37" t="s">
        <v>57</v>
      </c>
      <c r="G6" s="111"/>
      <c r="K6" s="26" t="s">
        <v>54</v>
      </c>
      <c r="L6" s="27" t="s">
        <v>55</v>
      </c>
      <c r="M6" s="28" t="s">
        <v>56</v>
      </c>
      <c r="N6" s="27" t="s">
        <v>57</v>
      </c>
      <c r="P6" s="157"/>
      <c r="Q6" s="157"/>
      <c r="R6" s="157"/>
      <c r="S6" s="157"/>
    </row>
    <row r="7" spans="1:19" x14ac:dyDescent="0.2">
      <c r="A7" s="18">
        <v>1</v>
      </c>
      <c r="B7" s="19" t="s">
        <v>4</v>
      </c>
      <c r="C7" s="196">
        <v>1</v>
      </c>
      <c r="D7" s="131">
        <v>200000</v>
      </c>
      <c r="E7" s="131" t="s">
        <v>11</v>
      </c>
      <c r="F7" s="131">
        <f>C7*D7</f>
        <v>200000</v>
      </c>
      <c r="G7" s="62"/>
      <c r="K7" s="8" t="e">
        <f>D7*E7</f>
        <v>#VALUE!</v>
      </c>
      <c r="L7" s="8" t="e">
        <f>E7*F7</f>
        <v>#VALUE!</v>
      </c>
      <c r="M7" s="8" t="e">
        <f>F7*K7</f>
        <v>#VALUE!</v>
      </c>
      <c r="N7" s="8" t="e">
        <f t="shared" ref="N7:O7" si="0">K7*L7</f>
        <v>#VALUE!</v>
      </c>
      <c r="O7" s="49" t="e">
        <f t="shared" si="0"/>
        <v>#VALUE!</v>
      </c>
      <c r="P7" s="158"/>
      <c r="Q7" s="158"/>
      <c r="R7" s="158"/>
      <c r="S7" s="158"/>
    </row>
    <row r="8" spans="1:19" x14ac:dyDescent="0.2">
      <c r="A8" s="18">
        <v>2</v>
      </c>
      <c r="B8" s="19" t="s">
        <v>5</v>
      </c>
      <c r="C8" s="196">
        <v>1</v>
      </c>
      <c r="D8" s="131">
        <v>130000</v>
      </c>
      <c r="E8" s="131" t="s">
        <v>11</v>
      </c>
      <c r="F8" s="131">
        <f t="shared" ref="F8:F26" si="1">C8*D8</f>
        <v>130000</v>
      </c>
      <c r="G8" s="62"/>
      <c r="K8" s="8">
        <v>0.5</v>
      </c>
      <c r="L8" s="8">
        <v>130000</v>
      </c>
      <c r="M8" s="8" t="s">
        <v>46</v>
      </c>
      <c r="N8" s="8">
        <f>K8*L8</f>
        <v>65000</v>
      </c>
      <c r="P8" s="158"/>
      <c r="Q8" s="158"/>
      <c r="R8" s="158"/>
      <c r="S8" s="158"/>
    </row>
    <row r="9" spans="1:19" x14ac:dyDescent="0.2">
      <c r="A9" s="18">
        <v>3</v>
      </c>
      <c r="B9" s="19" t="s">
        <v>6</v>
      </c>
      <c r="C9" s="196">
        <v>1</v>
      </c>
      <c r="D9" s="131">
        <v>110000</v>
      </c>
      <c r="E9" s="131" t="s">
        <v>11</v>
      </c>
      <c r="F9" s="131">
        <f t="shared" si="1"/>
        <v>110000</v>
      </c>
      <c r="G9" s="62"/>
      <c r="K9" s="8"/>
      <c r="L9" s="8"/>
      <c r="M9" s="8"/>
      <c r="N9" s="8">
        <f t="shared" ref="N9:N25" si="2">K9*L9</f>
        <v>0</v>
      </c>
      <c r="P9" s="158"/>
      <c r="Q9" s="158"/>
      <c r="R9" s="158"/>
      <c r="S9" s="158"/>
    </row>
    <row r="10" spans="1:19" x14ac:dyDescent="0.2">
      <c r="A10" s="18">
        <v>4</v>
      </c>
      <c r="B10" s="19" t="s">
        <v>60</v>
      </c>
      <c r="C10" s="196">
        <v>1</v>
      </c>
      <c r="D10" s="131">
        <v>110000</v>
      </c>
      <c r="E10" s="131" t="s">
        <v>11</v>
      </c>
      <c r="F10" s="131">
        <f t="shared" si="1"/>
        <v>110000</v>
      </c>
      <c r="G10" s="62"/>
      <c r="K10" s="8"/>
      <c r="L10" s="8"/>
      <c r="M10" s="8"/>
      <c r="N10" s="8">
        <f t="shared" si="2"/>
        <v>0</v>
      </c>
      <c r="P10" s="158"/>
      <c r="Q10" s="158"/>
      <c r="R10" s="158"/>
      <c r="S10" s="158"/>
    </row>
    <row r="11" spans="1:19" ht="39.75" customHeight="1" x14ac:dyDescent="0.2">
      <c r="A11" s="18">
        <v>5</v>
      </c>
      <c r="B11" s="148" t="s">
        <v>77</v>
      </c>
      <c r="C11" s="196">
        <v>1</v>
      </c>
      <c r="D11" s="131">
        <v>130000</v>
      </c>
      <c r="E11" s="131" t="s">
        <v>11</v>
      </c>
      <c r="F11" s="131">
        <f t="shared" si="1"/>
        <v>130000</v>
      </c>
      <c r="G11" s="62"/>
      <c r="K11" s="8"/>
      <c r="L11" s="8"/>
      <c r="M11" s="8"/>
      <c r="N11" s="8"/>
      <c r="P11" s="158"/>
      <c r="Q11" s="158"/>
      <c r="R11" s="158"/>
      <c r="S11" s="158"/>
    </row>
    <row r="12" spans="1:19" x14ac:dyDescent="0.2">
      <c r="A12" s="18">
        <v>6</v>
      </c>
      <c r="B12" s="19" t="s">
        <v>59</v>
      </c>
      <c r="C12" s="196">
        <v>0.5</v>
      </c>
      <c r="D12" s="131">
        <v>110000</v>
      </c>
      <c r="E12" s="131" t="s">
        <v>11</v>
      </c>
      <c r="F12" s="131">
        <f t="shared" si="1"/>
        <v>55000</v>
      </c>
      <c r="G12" s="62"/>
      <c r="K12" s="8"/>
      <c r="L12" s="8"/>
      <c r="M12" s="8"/>
      <c r="N12" s="8">
        <f t="shared" si="2"/>
        <v>0</v>
      </c>
      <c r="P12" s="158"/>
      <c r="Q12" s="158"/>
      <c r="R12" s="158"/>
      <c r="S12" s="158"/>
    </row>
    <row r="13" spans="1:19" x14ac:dyDescent="0.2">
      <c r="A13" s="56">
        <v>7</v>
      </c>
      <c r="B13" s="148" t="s">
        <v>58</v>
      </c>
      <c r="C13" s="197">
        <v>1</v>
      </c>
      <c r="D13" s="131">
        <v>110000</v>
      </c>
      <c r="E13" s="131" t="s">
        <v>11</v>
      </c>
      <c r="F13" s="131">
        <f t="shared" si="1"/>
        <v>110000</v>
      </c>
      <c r="G13" s="70"/>
      <c r="K13" s="8"/>
      <c r="L13" s="8"/>
      <c r="M13" s="8"/>
      <c r="N13" s="8">
        <f t="shared" si="2"/>
        <v>0</v>
      </c>
      <c r="P13" s="158"/>
      <c r="Q13" s="158"/>
      <c r="R13" s="158"/>
      <c r="S13" s="158"/>
    </row>
    <row r="14" spans="1:19" x14ac:dyDescent="0.2">
      <c r="A14" s="232">
        <v>8</v>
      </c>
      <c r="B14" s="232" t="s">
        <v>7</v>
      </c>
      <c r="C14" s="196">
        <v>4.5999999999999996</v>
      </c>
      <c r="D14" s="131">
        <v>110000</v>
      </c>
      <c r="E14" s="131" t="s">
        <v>11</v>
      </c>
      <c r="F14" s="131">
        <f t="shared" si="1"/>
        <v>505999.99999999994</v>
      </c>
      <c r="G14" s="62"/>
      <c r="K14" s="8"/>
      <c r="L14" s="8"/>
      <c r="M14" s="8"/>
      <c r="N14" s="8">
        <f t="shared" si="2"/>
        <v>0</v>
      </c>
      <c r="P14" s="158"/>
      <c r="Q14" s="158"/>
      <c r="R14" s="158"/>
      <c r="S14" s="158"/>
    </row>
    <row r="15" spans="1:19" x14ac:dyDescent="0.2">
      <c r="A15" s="233"/>
      <c r="B15" s="233"/>
      <c r="C15" s="196">
        <v>0.9</v>
      </c>
      <c r="D15" s="131">
        <v>110000</v>
      </c>
      <c r="E15" s="131" t="s">
        <v>11</v>
      </c>
      <c r="F15" s="131">
        <f t="shared" si="1"/>
        <v>99000</v>
      </c>
      <c r="G15" s="62"/>
      <c r="K15" s="8"/>
      <c r="L15" s="8"/>
      <c r="M15" s="8"/>
      <c r="N15" s="8">
        <f t="shared" si="2"/>
        <v>0</v>
      </c>
      <c r="P15" s="158"/>
      <c r="Q15" s="158"/>
      <c r="R15" s="158"/>
      <c r="S15" s="158"/>
    </row>
    <row r="16" spans="1:19" x14ac:dyDescent="0.2">
      <c r="A16" s="199">
        <v>9</v>
      </c>
      <c r="B16" s="199" t="s">
        <v>174</v>
      </c>
      <c r="C16" s="196">
        <v>2</v>
      </c>
      <c r="D16" s="131">
        <v>110000</v>
      </c>
      <c r="E16" s="131" t="s">
        <v>11</v>
      </c>
      <c r="F16" s="131">
        <f t="shared" si="1"/>
        <v>220000</v>
      </c>
      <c r="G16" s="62"/>
      <c r="K16" s="8"/>
      <c r="L16" s="8"/>
      <c r="M16" s="8"/>
      <c r="N16" s="8"/>
      <c r="P16" s="158"/>
      <c r="Q16" s="158"/>
      <c r="R16" s="158"/>
      <c r="S16" s="158"/>
    </row>
    <row r="17" spans="1:19" x14ac:dyDescent="0.2">
      <c r="A17" s="18">
        <v>10</v>
      </c>
      <c r="B17" s="19" t="s">
        <v>8</v>
      </c>
      <c r="C17" s="196">
        <v>1</v>
      </c>
      <c r="D17" s="133">
        <v>110000</v>
      </c>
      <c r="E17" s="131" t="s">
        <v>11</v>
      </c>
      <c r="F17" s="131">
        <f t="shared" si="1"/>
        <v>110000</v>
      </c>
      <c r="G17" s="62"/>
      <c r="K17" s="8"/>
      <c r="L17" s="8"/>
      <c r="M17" s="8"/>
      <c r="N17" s="8">
        <f t="shared" si="2"/>
        <v>0</v>
      </c>
      <c r="P17" s="158"/>
      <c r="Q17" s="158"/>
      <c r="R17" s="158"/>
      <c r="S17" s="158"/>
    </row>
    <row r="18" spans="1:19" x14ac:dyDescent="0.2">
      <c r="A18" s="18">
        <v>11</v>
      </c>
      <c r="B18" s="195" t="s">
        <v>20</v>
      </c>
      <c r="C18" s="196">
        <v>1</v>
      </c>
      <c r="D18" s="133">
        <v>110000</v>
      </c>
      <c r="E18" s="131" t="s">
        <v>11</v>
      </c>
      <c r="F18" s="131">
        <f t="shared" si="1"/>
        <v>110000</v>
      </c>
      <c r="G18" s="62"/>
      <c r="K18" s="8"/>
      <c r="L18" s="8"/>
      <c r="M18" s="8"/>
      <c r="N18" s="8"/>
      <c r="P18" s="158"/>
      <c r="Q18" s="158"/>
      <c r="R18" s="158"/>
      <c r="S18" s="158"/>
    </row>
    <row r="19" spans="1:19" x14ac:dyDescent="0.2">
      <c r="A19" s="18"/>
      <c r="B19" s="232" t="s">
        <v>48</v>
      </c>
      <c r="C19" s="196">
        <v>0.5</v>
      </c>
      <c r="D19" s="133">
        <v>110000</v>
      </c>
      <c r="E19" s="131" t="s">
        <v>11</v>
      </c>
      <c r="F19" s="131">
        <f t="shared" si="1"/>
        <v>55000</v>
      </c>
      <c r="G19" s="62"/>
      <c r="K19" s="8"/>
      <c r="L19" s="8"/>
      <c r="M19" s="8"/>
      <c r="N19" s="8">
        <f t="shared" si="2"/>
        <v>0</v>
      </c>
      <c r="P19" s="158"/>
      <c r="Q19" s="158"/>
      <c r="R19" s="158"/>
      <c r="S19" s="158"/>
    </row>
    <row r="20" spans="1:19" x14ac:dyDescent="0.2">
      <c r="A20" s="18">
        <v>12</v>
      </c>
      <c r="B20" s="233"/>
      <c r="C20" s="196">
        <v>0.5</v>
      </c>
      <c r="D20" s="133">
        <v>110000</v>
      </c>
      <c r="E20" s="131" t="s">
        <v>11</v>
      </c>
      <c r="F20" s="131">
        <f t="shared" si="1"/>
        <v>55000</v>
      </c>
      <c r="G20" s="62"/>
      <c r="K20" s="8"/>
      <c r="L20" s="8"/>
      <c r="M20" s="8"/>
      <c r="N20" s="8">
        <f t="shared" si="2"/>
        <v>0</v>
      </c>
      <c r="P20" s="158"/>
      <c r="Q20" s="158"/>
      <c r="R20" s="158"/>
      <c r="S20" s="158"/>
    </row>
    <row r="21" spans="1:19" x14ac:dyDescent="0.2">
      <c r="A21" s="18"/>
      <c r="B21" s="232" t="s">
        <v>10</v>
      </c>
      <c r="C21" s="198">
        <v>0.25</v>
      </c>
      <c r="D21" s="133">
        <v>110000</v>
      </c>
      <c r="E21" s="131" t="s">
        <v>11</v>
      </c>
      <c r="F21" s="131">
        <f t="shared" si="1"/>
        <v>27500</v>
      </c>
      <c r="G21" s="155"/>
      <c r="K21" s="8">
        <v>0.5</v>
      </c>
      <c r="L21" s="8">
        <v>110000</v>
      </c>
      <c r="M21" s="8" t="s">
        <v>46</v>
      </c>
      <c r="N21" s="8">
        <f t="shared" si="2"/>
        <v>55000</v>
      </c>
      <c r="P21" s="158"/>
      <c r="Q21" s="158"/>
      <c r="R21" s="158"/>
      <c r="S21" s="158"/>
    </row>
    <row r="22" spans="1:19" x14ac:dyDescent="0.2">
      <c r="A22" s="18">
        <v>13</v>
      </c>
      <c r="B22" s="233"/>
      <c r="C22" s="198">
        <v>0.75</v>
      </c>
      <c r="D22" s="133">
        <v>110000</v>
      </c>
      <c r="E22" s="131" t="s">
        <v>11</v>
      </c>
      <c r="F22" s="131">
        <f t="shared" si="1"/>
        <v>82500</v>
      </c>
      <c r="G22" s="155"/>
      <c r="K22" s="8"/>
      <c r="L22" s="8"/>
      <c r="M22" s="8"/>
      <c r="N22" s="8">
        <f t="shared" si="2"/>
        <v>0</v>
      </c>
      <c r="P22" s="158"/>
      <c r="Q22" s="158"/>
      <c r="R22" s="158"/>
      <c r="S22" s="158"/>
    </row>
    <row r="23" spans="1:19" x14ac:dyDescent="0.2">
      <c r="A23" s="234">
        <v>14</v>
      </c>
      <c r="B23" s="232" t="s">
        <v>16</v>
      </c>
      <c r="C23" s="196">
        <v>0.75</v>
      </c>
      <c r="D23" s="133">
        <v>110000</v>
      </c>
      <c r="E23" s="131" t="s">
        <v>11</v>
      </c>
      <c r="F23" s="131">
        <f t="shared" si="1"/>
        <v>82500</v>
      </c>
      <c r="G23" s="155"/>
      <c r="K23" s="8"/>
      <c r="L23" s="8"/>
      <c r="M23" s="8"/>
      <c r="N23" s="8">
        <f t="shared" si="2"/>
        <v>0</v>
      </c>
      <c r="P23" s="158"/>
      <c r="Q23" s="158"/>
      <c r="R23" s="158"/>
      <c r="S23" s="158"/>
    </row>
    <row r="24" spans="1:19" x14ac:dyDescent="0.2">
      <c r="A24" s="235"/>
      <c r="B24" s="233"/>
      <c r="C24" s="196">
        <v>0.5</v>
      </c>
      <c r="D24" s="133">
        <v>110000</v>
      </c>
      <c r="E24" s="131" t="s">
        <v>11</v>
      </c>
      <c r="F24" s="131">
        <f t="shared" si="1"/>
        <v>55000</v>
      </c>
      <c r="G24" s="155"/>
      <c r="K24" s="8"/>
      <c r="L24" s="8"/>
      <c r="M24" s="8"/>
      <c r="N24" s="8">
        <f t="shared" si="2"/>
        <v>0</v>
      </c>
      <c r="P24" s="158"/>
      <c r="Q24" s="158"/>
      <c r="R24" s="158"/>
      <c r="S24" s="158"/>
    </row>
    <row r="25" spans="1:19" x14ac:dyDescent="0.2">
      <c r="A25" s="153"/>
      <c r="B25" s="19" t="s">
        <v>9</v>
      </c>
      <c r="C25" s="196">
        <v>1</v>
      </c>
      <c r="D25" s="133">
        <v>110000</v>
      </c>
      <c r="E25" s="131" t="s">
        <v>11</v>
      </c>
      <c r="F25" s="131">
        <f t="shared" si="1"/>
        <v>110000</v>
      </c>
      <c r="G25" s="155"/>
      <c r="K25" s="8"/>
      <c r="L25" s="8"/>
      <c r="M25" s="8"/>
      <c r="N25" s="8">
        <f t="shared" si="2"/>
        <v>0</v>
      </c>
      <c r="P25" s="158"/>
      <c r="Q25" s="158"/>
      <c r="R25" s="158"/>
      <c r="S25" s="158"/>
    </row>
    <row r="26" spans="1:19" x14ac:dyDescent="0.2">
      <c r="A26" s="18">
        <v>15</v>
      </c>
      <c r="B26" s="19" t="s">
        <v>9</v>
      </c>
      <c r="C26" s="196">
        <v>1</v>
      </c>
      <c r="D26" s="133">
        <v>110000</v>
      </c>
      <c r="E26" s="131" t="s">
        <v>11</v>
      </c>
      <c r="F26" s="131">
        <f t="shared" si="1"/>
        <v>110000</v>
      </c>
      <c r="G26" s="62"/>
      <c r="K26" s="8"/>
      <c r="L26" s="8"/>
      <c r="M26" s="8"/>
      <c r="N26" s="8"/>
      <c r="P26" s="158"/>
      <c r="Q26" s="158"/>
      <c r="R26" s="158"/>
      <c r="S26" s="158"/>
    </row>
    <row r="27" spans="1:19" ht="18" x14ac:dyDescent="0.2">
      <c r="A27" s="224" t="s">
        <v>2</v>
      </c>
      <c r="B27" s="224"/>
      <c r="C27" s="93">
        <f>SUM(C7:C26)</f>
        <v>21.25</v>
      </c>
      <c r="D27" s="8"/>
      <c r="E27" s="8"/>
      <c r="F27" s="154">
        <f>SUM(F7:F26)</f>
        <v>2467500</v>
      </c>
      <c r="G27" s="76"/>
      <c r="K27" s="8"/>
      <c r="L27" s="8"/>
      <c r="M27" s="8"/>
      <c r="N27" s="8"/>
      <c r="P27" s="158"/>
      <c r="Q27" s="158"/>
      <c r="R27" s="158"/>
      <c r="S27" s="158"/>
    </row>
    <row r="28" spans="1:19" ht="23.25" customHeight="1" x14ac:dyDescent="0.2">
      <c r="J28" s="114"/>
      <c r="P28" s="114"/>
      <c r="S28" s="114"/>
    </row>
    <row r="29" spans="1:19" ht="23.25" customHeight="1" x14ac:dyDescent="0.2">
      <c r="J29" s="114"/>
      <c r="P29" s="114"/>
      <c r="S29" s="114"/>
    </row>
    <row r="30" spans="1:19" ht="23.25" customHeight="1" x14ac:dyDescent="0.2">
      <c r="J30" s="114"/>
      <c r="P30" s="114"/>
      <c r="S30" s="114"/>
    </row>
    <row r="31" spans="1:19" ht="23.25" customHeight="1" x14ac:dyDescent="0.2">
      <c r="J31" s="114"/>
      <c r="P31" s="114"/>
      <c r="S31" s="114"/>
    </row>
    <row r="32" spans="1:19" ht="23.25" customHeight="1" x14ac:dyDescent="0.2">
      <c r="J32" s="114"/>
      <c r="P32" s="114"/>
      <c r="S32" s="114"/>
    </row>
    <row r="33" spans="1:19" ht="23.25" customHeight="1" x14ac:dyDescent="0.2">
      <c r="J33" s="114"/>
      <c r="P33" s="114"/>
      <c r="S33" s="114"/>
    </row>
    <row r="34" spans="1:19" ht="23.25" customHeight="1" x14ac:dyDescent="0.2">
      <c r="J34" s="114"/>
      <c r="P34" s="114"/>
      <c r="S34" s="114"/>
    </row>
    <row r="35" spans="1:19" ht="23.25" customHeight="1" x14ac:dyDescent="0.2">
      <c r="J35" s="114"/>
      <c r="P35" s="114"/>
      <c r="S35" s="114"/>
    </row>
    <row r="36" spans="1:19" ht="23.25" customHeight="1" x14ac:dyDescent="0.2">
      <c r="J36" s="114"/>
      <c r="P36" s="114"/>
      <c r="S36" s="114"/>
    </row>
    <row r="37" spans="1:19" ht="23.25" customHeight="1" x14ac:dyDescent="0.2">
      <c r="J37" s="114"/>
      <c r="P37" s="114"/>
      <c r="S37" s="114"/>
    </row>
    <row r="40" spans="1:19" x14ac:dyDescent="0.2">
      <c r="I40" s="114"/>
    </row>
    <row r="42" spans="1:19" ht="54" customHeight="1" x14ac:dyDescent="0.25">
      <c r="A42" s="221" t="s">
        <v>120</v>
      </c>
      <c r="B42" s="221"/>
      <c r="C42" s="221"/>
      <c r="D42" s="221"/>
      <c r="E42" s="221"/>
      <c r="F42" s="221"/>
      <c r="G42" s="146"/>
      <c r="J42" s="89"/>
      <c r="K42" s="89"/>
    </row>
    <row r="44" spans="1:19" ht="20.25" x14ac:dyDescent="0.3">
      <c r="A44" s="229" t="s">
        <v>127</v>
      </c>
      <c r="B44" s="229"/>
      <c r="C44" s="4"/>
      <c r="D44" s="4"/>
      <c r="E44" s="4"/>
      <c r="F44" s="4"/>
      <c r="G44" s="4"/>
    </row>
    <row r="45" spans="1:19" ht="47.25" x14ac:dyDescent="0.2">
      <c r="A45" s="24" t="s">
        <v>0</v>
      </c>
      <c r="B45" s="25" t="s">
        <v>1</v>
      </c>
      <c r="C45" s="26" t="s">
        <v>54</v>
      </c>
      <c r="D45" s="27" t="s">
        <v>55</v>
      </c>
      <c r="E45" s="28" t="s">
        <v>56</v>
      </c>
      <c r="F45" s="27" t="s">
        <v>57</v>
      </c>
      <c r="K45" s="111"/>
    </row>
    <row r="46" spans="1:19" x14ac:dyDescent="0.2">
      <c r="A46" s="18">
        <v>1</v>
      </c>
      <c r="B46" s="19" t="s">
        <v>4</v>
      </c>
      <c r="C46" s="8">
        <v>1</v>
      </c>
      <c r="D46" s="131">
        <v>160000</v>
      </c>
      <c r="E46" s="131" t="s">
        <v>46</v>
      </c>
      <c r="F46" s="131">
        <f>C46*D46</f>
        <v>160000</v>
      </c>
      <c r="K46" s="62"/>
    </row>
    <row r="47" spans="1:19" x14ac:dyDescent="0.2">
      <c r="A47" s="18">
        <v>2</v>
      </c>
      <c r="B47" s="19" t="s">
        <v>5</v>
      </c>
      <c r="C47" s="8">
        <v>0.25</v>
      </c>
      <c r="D47" s="131">
        <v>130000</v>
      </c>
      <c r="E47" s="131" t="s">
        <v>46</v>
      </c>
      <c r="F47" s="131">
        <f t="shared" ref="F47:F56" si="3">C47*D47</f>
        <v>32500</v>
      </c>
      <c r="K47" s="62"/>
    </row>
    <row r="48" spans="1:19" x14ac:dyDescent="0.2">
      <c r="A48" s="18">
        <v>3</v>
      </c>
      <c r="B48" s="19" t="s">
        <v>6</v>
      </c>
      <c r="C48" s="8">
        <v>1</v>
      </c>
      <c r="D48" s="133">
        <v>110000</v>
      </c>
      <c r="E48" s="131" t="s">
        <v>46</v>
      </c>
      <c r="F48" s="131">
        <f t="shared" si="3"/>
        <v>110000</v>
      </c>
      <c r="K48" s="62"/>
    </row>
    <row r="49" spans="1:13" x14ac:dyDescent="0.2">
      <c r="A49" s="18">
        <v>4</v>
      </c>
      <c r="B49" s="19" t="s">
        <v>59</v>
      </c>
      <c r="C49" s="8">
        <v>0.5</v>
      </c>
      <c r="D49" s="133">
        <v>110000</v>
      </c>
      <c r="E49" s="131" t="s">
        <v>46</v>
      </c>
      <c r="F49" s="131">
        <f t="shared" si="3"/>
        <v>55000</v>
      </c>
      <c r="K49" s="62"/>
    </row>
    <row r="50" spans="1:13" x14ac:dyDescent="0.2">
      <c r="A50" s="18">
        <v>5</v>
      </c>
      <c r="B50" s="19" t="s">
        <v>7</v>
      </c>
      <c r="C50" s="8">
        <v>1</v>
      </c>
      <c r="D50" s="133">
        <v>110000</v>
      </c>
      <c r="E50" s="131" t="s">
        <v>46</v>
      </c>
      <c r="F50" s="131">
        <f t="shared" si="3"/>
        <v>110000</v>
      </c>
      <c r="K50" s="62"/>
    </row>
    <row r="51" spans="1:13" x14ac:dyDescent="0.2">
      <c r="A51" s="56">
        <v>6</v>
      </c>
      <c r="B51" s="19" t="s">
        <v>176</v>
      </c>
      <c r="C51" s="8">
        <v>0.5</v>
      </c>
      <c r="D51" s="133">
        <v>110000</v>
      </c>
      <c r="E51" s="131" t="s">
        <v>46</v>
      </c>
      <c r="F51" s="131">
        <f t="shared" si="3"/>
        <v>55000</v>
      </c>
      <c r="K51" s="62"/>
    </row>
    <row r="52" spans="1:13" x14ac:dyDescent="0.2">
      <c r="A52" s="56">
        <v>7</v>
      </c>
      <c r="B52" s="19" t="s">
        <v>20</v>
      </c>
      <c r="C52" s="8">
        <v>1</v>
      </c>
      <c r="D52" s="133">
        <v>110000</v>
      </c>
      <c r="E52" s="131" t="s">
        <v>46</v>
      </c>
      <c r="F52" s="131">
        <f t="shared" si="3"/>
        <v>110000</v>
      </c>
      <c r="K52" s="62"/>
    </row>
    <row r="53" spans="1:13" x14ac:dyDescent="0.2">
      <c r="A53" s="18">
        <v>8</v>
      </c>
      <c r="B53" s="148" t="s">
        <v>12</v>
      </c>
      <c r="C53" s="51">
        <v>1</v>
      </c>
      <c r="D53" s="133">
        <v>110000</v>
      </c>
      <c r="E53" s="131" t="s">
        <v>46</v>
      </c>
      <c r="F53" s="131">
        <f t="shared" si="3"/>
        <v>110000</v>
      </c>
      <c r="K53" s="62"/>
    </row>
    <row r="54" spans="1:13" x14ac:dyDescent="0.2">
      <c r="A54" s="18">
        <v>9</v>
      </c>
      <c r="B54" s="148" t="s">
        <v>63</v>
      </c>
      <c r="C54" s="51">
        <v>0.5</v>
      </c>
      <c r="D54" s="133">
        <v>110000</v>
      </c>
      <c r="E54" s="131" t="s">
        <v>46</v>
      </c>
      <c r="F54" s="131">
        <f t="shared" si="3"/>
        <v>55000</v>
      </c>
      <c r="K54" s="62"/>
    </row>
    <row r="55" spans="1:13" x14ac:dyDescent="0.2">
      <c r="A55" s="18">
        <v>10</v>
      </c>
      <c r="B55" s="148" t="s">
        <v>16</v>
      </c>
      <c r="C55" s="51">
        <v>0.25</v>
      </c>
      <c r="D55" s="131">
        <v>110000</v>
      </c>
      <c r="E55" s="131" t="s">
        <v>46</v>
      </c>
      <c r="F55" s="131">
        <f t="shared" si="3"/>
        <v>27500</v>
      </c>
      <c r="K55" s="62"/>
      <c r="M55" s="114"/>
    </row>
    <row r="56" spans="1:13" x14ac:dyDescent="0.2">
      <c r="A56" s="18">
        <v>11</v>
      </c>
      <c r="B56" s="64" t="s">
        <v>9</v>
      </c>
      <c r="C56" s="78">
        <v>1</v>
      </c>
      <c r="D56" s="133">
        <v>110000</v>
      </c>
      <c r="E56" s="131" t="s">
        <v>46</v>
      </c>
      <c r="F56" s="131">
        <f t="shared" si="3"/>
        <v>110000</v>
      </c>
      <c r="K56" s="62"/>
    </row>
    <row r="57" spans="1:13" ht="18" x14ac:dyDescent="0.2">
      <c r="A57" s="224" t="s">
        <v>2</v>
      </c>
      <c r="B57" s="224"/>
      <c r="C57" s="67">
        <f>SUM(C46:C56)</f>
        <v>8</v>
      </c>
      <c r="D57" s="8"/>
      <c r="E57" s="8"/>
      <c r="F57" s="131">
        <f>SUM(F46:F56)</f>
        <v>935000</v>
      </c>
      <c r="K57" s="62"/>
    </row>
    <row r="59" spans="1:13" ht="15" x14ac:dyDescent="0.2">
      <c r="F59" s="115"/>
      <c r="G59" s="115"/>
      <c r="H59" s="115"/>
      <c r="I59" s="115"/>
      <c r="J59" s="115"/>
    </row>
    <row r="60" spans="1:13" ht="15" x14ac:dyDescent="0.2">
      <c r="F60" s="115"/>
      <c r="G60" s="115"/>
      <c r="H60" s="115"/>
      <c r="I60" s="115"/>
      <c r="J60" s="115"/>
    </row>
    <row r="85" spans="1:11" ht="15.75" x14ac:dyDescent="0.2">
      <c r="H85" s="95"/>
      <c r="I85" s="95"/>
    </row>
    <row r="91" spans="1:11" ht="52.5" customHeight="1" x14ac:dyDescent="0.2">
      <c r="A91" s="221" t="s">
        <v>121</v>
      </c>
      <c r="B91" s="221"/>
      <c r="C91" s="221"/>
      <c r="D91" s="221"/>
      <c r="E91" s="221"/>
      <c r="F91" s="221"/>
      <c r="G91" s="146"/>
      <c r="J91" s="95"/>
      <c r="K91" s="95"/>
    </row>
    <row r="93" spans="1:11" ht="20.25" x14ac:dyDescent="0.2">
      <c r="A93" s="222"/>
      <c r="B93" s="203"/>
      <c r="C93" s="203"/>
      <c r="D93" s="203"/>
      <c r="E93" s="203"/>
      <c r="F93" s="203"/>
      <c r="G93" s="147"/>
      <c r="H93" s="63"/>
    </row>
    <row r="94" spans="1:11" ht="20.25" x14ac:dyDescent="0.3">
      <c r="A94" s="217" t="s">
        <v>27</v>
      </c>
      <c r="B94" s="217"/>
      <c r="C94" s="217"/>
      <c r="D94" s="4"/>
      <c r="E94" s="4"/>
      <c r="F94" s="4"/>
      <c r="G94" s="4"/>
    </row>
    <row r="95" spans="1:11" ht="47.25" x14ac:dyDescent="0.2">
      <c r="A95" s="24" t="s">
        <v>0</v>
      </c>
      <c r="B95" s="25" t="s">
        <v>1</v>
      </c>
      <c r="C95" s="26" t="s">
        <v>54</v>
      </c>
      <c r="D95" s="27" t="s">
        <v>55</v>
      </c>
      <c r="E95" s="28" t="s">
        <v>56</v>
      </c>
      <c r="F95" s="27" t="s">
        <v>57</v>
      </c>
      <c r="K95" s="111"/>
    </row>
    <row r="96" spans="1:11" x14ac:dyDescent="0.2">
      <c r="A96" s="18">
        <v>1</v>
      </c>
      <c r="B96" s="19" t="s">
        <v>4</v>
      </c>
      <c r="C96" s="8">
        <v>1</v>
      </c>
      <c r="D96" s="131">
        <v>160000</v>
      </c>
      <c r="E96" s="131" t="s">
        <v>46</v>
      </c>
      <c r="F96" s="131">
        <f>C96*D96</f>
        <v>160000</v>
      </c>
      <c r="K96" s="62"/>
    </row>
    <row r="97" spans="1:21" x14ac:dyDescent="0.2">
      <c r="A97" s="18">
        <v>2</v>
      </c>
      <c r="B97" s="19" t="s">
        <v>5</v>
      </c>
      <c r="C97" s="6">
        <v>0.25</v>
      </c>
      <c r="D97" s="131">
        <v>130000</v>
      </c>
      <c r="E97" s="131" t="s">
        <v>46</v>
      </c>
      <c r="F97" s="131">
        <f t="shared" ref="F97:F107" si="4">C97*D97</f>
        <v>32500</v>
      </c>
      <c r="K97" s="62"/>
    </row>
    <row r="98" spans="1:21" x14ac:dyDescent="0.2">
      <c r="A98" s="18">
        <v>3</v>
      </c>
      <c r="B98" s="19" t="s">
        <v>6</v>
      </c>
      <c r="C98" s="58">
        <v>1</v>
      </c>
      <c r="D98" s="131">
        <v>110000</v>
      </c>
      <c r="E98" s="131" t="s">
        <v>46</v>
      </c>
      <c r="F98" s="131">
        <f t="shared" si="4"/>
        <v>110000</v>
      </c>
      <c r="K98" s="62"/>
    </row>
    <row r="99" spans="1:21" x14ac:dyDescent="0.2">
      <c r="A99" s="18">
        <v>4</v>
      </c>
      <c r="B99" s="19" t="s">
        <v>7</v>
      </c>
      <c r="C99" s="58">
        <v>1</v>
      </c>
      <c r="D99" s="131">
        <v>110000</v>
      </c>
      <c r="E99" s="131" t="s">
        <v>46</v>
      </c>
      <c r="F99" s="131">
        <f t="shared" si="4"/>
        <v>110000</v>
      </c>
      <c r="K99" s="62"/>
    </row>
    <row r="100" spans="1:21" x14ac:dyDescent="0.2">
      <c r="A100" s="18">
        <v>5</v>
      </c>
      <c r="B100" s="19" t="s">
        <v>12</v>
      </c>
      <c r="C100" s="8">
        <v>0.5</v>
      </c>
      <c r="D100" s="131">
        <v>110000</v>
      </c>
      <c r="E100" s="131" t="s">
        <v>46</v>
      </c>
      <c r="F100" s="131">
        <f t="shared" si="4"/>
        <v>55000</v>
      </c>
      <c r="K100" s="62"/>
    </row>
    <row r="101" spans="1:21" x14ac:dyDescent="0.2">
      <c r="A101" s="56">
        <v>6</v>
      </c>
      <c r="B101" s="19" t="s">
        <v>73</v>
      </c>
      <c r="C101" s="8">
        <v>0.5</v>
      </c>
      <c r="D101" s="131">
        <v>110000</v>
      </c>
      <c r="E101" s="131" t="s">
        <v>46</v>
      </c>
      <c r="F101" s="131">
        <f t="shared" si="4"/>
        <v>55000</v>
      </c>
      <c r="K101" s="62"/>
      <c r="M101" s="114"/>
    </row>
    <row r="102" spans="1:21" x14ac:dyDescent="0.2">
      <c r="A102" s="56">
        <v>7</v>
      </c>
      <c r="B102" s="19" t="s">
        <v>74</v>
      </c>
      <c r="C102" s="8">
        <v>0.5</v>
      </c>
      <c r="D102" s="131">
        <v>110000</v>
      </c>
      <c r="E102" s="131" t="s">
        <v>46</v>
      </c>
      <c r="F102" s="131">
        <f t="shared" si="4"/>
        <v>55000</v>
      </c>
      <c r="K102" s="62"/>
      <c r="M102" s="114"/>
    </row>
    <row r="103" spans="1:21" x14ac:dyDescent="0.2">
      <c r="A103" s="56">
        <v>8</v>
      </c>
      <c r="B103" s="19" t="s">
        <v>59</v>
      </c>
      <c r="C103" s="8">
        <v>0.5</v>
      </c>
      <c r="D103" s="131">
        <v>110000</v>
      </c>
      <c r="E103" s="131" t="s">
        <v>46</v>
      </c>
      <c r="F103" s="131">
        <f t="shared" si="4"/>
        <v>55000</v>
      </c>
      <c r="K103" s="62"/>
      <c r="M103" s="114"/>
    </row>
    <row r="104" spans="1:21" x14ac:dyDescent="0.2">
      <c r="A104" s="56">
        <v>9</v>
      </c>
      <c r="B104" s="19" t="s">
        <v>75</v>
      </c>
      <c r="C104" s="8">
        <v>0.5</v>
      </c>
      <c r="D104" s="131">
        <v>110000</v>
      </c>
      <c r="E104" s="131" t="s">
        <v>46</v>
      </c>
      <c r="F104" s="131">
        <f t="shared" si="4"/>
        <v>55000</v>
      </c>
      <c r="K104" s="62"/>
      <c r="M104" s="114"/>
    </row>
    <row r="105" spans="1:21" x14ac:dyDescent="0.2">
      <c r="A105" s="18">
        <v>10</v>
      </c>
      <c r="B105" s="148" t="s">
        <v>13</v>
      </c>
      <c r="C105" s="51">
        <v>0.5</v>
      </c>
      <c r="D105" s="131">
        <v>110000</v>
      </c>
      <c r="E105" s="131" t="s">
        <v>46</v>
      </c>
      <c r="F105" s="131">
        <f t="shared" si="4"/>
        <v>55000</v>
      </c>
      <c r="K105" s="62"/>
      <c r="M105" s="114"/>
    </row>
    <row r="106" spans="1:21" x14ac:dyDescent="0.2">
      <c r="A106" s="18">
        <v>11</v>
      </c>
      <c r="B106" s="148" t="s">
        <v>16</v>
      </c>
      <c r="C106" s="145">
        <v>0.25</v>
      </c>
      <c r="D106" s="131">
        <v>110000</v>
      </c>
      <c r="E106" s="131" t="s">
        <v>46</v>
      </c>
      <c r="F106" s="131">
        <f t="shared" si="4"/>
        <v>27500</v>
      </c>
      <c r="K106" s="62"/>
      <c r="M106" s="114"/>
    </row>
    <row r="107" spans="1:21" x14ac:dyDescent="0.2">
      <c r="A107" s="18">
        <v>12</v>
      </c>
      <c r="B107" s="64" t="s">
        <v>9</v>
      </c>
      <c r="C107" s="65">
        <v>1</v>
      </c>
      <c r="D107" s="131">
        <v>110000</v>
      </c>
      <c r="E107" s="131" t="s">
        <v>46</v>
      </c>
      <c r="F107" s="131">
        <f t="shared" si="4"/>
        <v>110000</v>
      </c>
      <c r="K107" s="62"/>
    </row>
    <row r="108" spans="1:21" ht="18" x14ac:dyDescent="0.2">
      <c r="A108" s="224" t="s">
        <v>2</v>
      </c>
      <c r="B108" s="224"/>
      <c r="C108" s="67">
        <f>SUM(C96:C107)</f>
        <v>7.5</v>
      </c>
      <c r="D108" s="131"/>
      <c r="E108" s="131"/>
      <c r="F108" s="131">
        <f>SUM(F96:F107)</f>
        <v>880000</v>
      </c>
      <c r="K108" s="62"/>
    </row>
    <row r="110" spans="1:21" ht="17.25" customHeight="1" x14ac:dyDescent="0.2">
      <c r="F110" s="115"/>
      <c r="G110" s="115"/>
      <c r="H110" s="115"/>
      <c r="I110" s="115"/>
      <c r="J110" s="115"/>
      <c r="U110" s="3" t="s">
        <v>76</v>
      </c>
    </row>
    <row r="117" spans="1:9" ht="20.25" x14ac:dyDescent="0.2">
      <c r="A117" s="222"/>
      <c r="B117" s="203"/>
      <c r="C117" s="203"/>
      <c r="D117" s="203"/>
      <c r="E117" s="203"/>
      <c r="F117" s="203"/>
      <c r="G117" s="147"/>
    </row>
    <row r="118" spans="1:9" ht="20.25" x14ac:dyDescent="0.3">
      <c r="A118" s="4"/>
      <c r="B118" s="4"/>
      <c r="C118" s="4"/>
      <c r="D118" s="4"/>
      <c r="E118" s="4"/>
      <c r="F118" s="4"/>
      <c r="G118" s="4"/>
    </row>
    <row r="119" spans="1:9" x14ac:dyDescent="0.2">
      <c r="A119" s="223"/>
      <c r="B119" s="223"/>
      <c r="C119" s="60"/>
      <c r="D119" s="60"/>
      <c r="E119" s="60"/>
      <c r="F119" s="60"/>
      <c r="G119" s="60"/>
    </row>
    <row r="120" spans="1:9" x14ac:dyDescent="0.2">
      <c r="A120" s="223"/>
      <c r="B120" s="223"/>
      <c r="C120" s="60"/>
      <c r="D120" s="60"/>
      <c r="E120" s="60"/>
      <c r="F120" s="60"/>
      <c r="G120" s="60"/>
    </row>
    <row r="121" spans="1:9" x14ac:dyDescent="0.2">
      <c r="A121" s="223"/>
      <c r="B121" s="223"/>
      <c r="C121" s="60"/>
      <c r="D121" s="60"/>
      <c r="E121" s="60"/>
      <c r="F121" s="60"/>
      <c r="G121" s="60"/>
    </row>
    <row r="122" spans="1:9" ht="46.5" customHeight="1" x14ac:dyDescent="0.2">
      <c r="A122" s="60"/>
      <c r="B122" s="47"/>
      <c r="C122" s="61"/>
      <c r="D122" s="62"/>
      <c r="E122" s="62"/>
      <c r="F122" s="62"/>
      <c r="G122" s="62"/>
    </row>
    <row r="123" spans="1:9" x14ac:dyDescent="0.2">
      <c r="A123" s="60"/>
      <c r="B123" s="59"/>
      <c r="C123" s="74"/>
      <c r="D123" s="74"/>
      <c r="E123" s="62"/>
      <c r="F123" s="74"/>
      <c r="G123" s="74"/>
    </row>
    <row r="124" spans="1:9" ht="18" x14ac:dyDescent="0.2">
      <c r="A124" s="220"/>
      <c r="B124" s="220"/>
      <c r="C124" s="74"/>
      <c r="D124" s="75"/>
      <c r="E124" s="76"/>
      <c r="F124" s="76"/>
      <c r="G124" s="76"/>
    </row>
    <row r="125" spans="1:9" ht="18" x14ac:dyDescent="0.2">
      <c r="A125" s="149"/>
      <c r="B125" s="149"/>
      <c r="C125" s="74"/>
      <c r="D125" s="75"/>
      <c r="E125" s="76"/>
      <c r="F125" s="76"/>
      <c r="G125" s="76"/>
    </row>
    <row r="126" spans="1:9" ht="18" x14ac:dyDescent="0.2">
      <c r="A126" s="149"/>
      <c r="B126" s="149"/>
      <c r="C126" s="74"/>
      <c r="D126" s="75"/>
      <c r="E126" s="76"/>
      <c r="F126" s="76"/>
      <c r="G126" s="76"/>
    </row>
    <row r="127" spans="1:9" ht="18" x14ac:dyDescent="0.2">
      <c r="A127" s="149"/>
      <c r="B127" s="149"/>
      <c r="C127" s="74"/>
      <c r="D127" s="75"/>
      <c r="E127" s="76"/>
      <c r="F127" s="76"/>
      <c r="G127" s="76"/>
    </row>
    <row r="128" spans="1:9" ht="18" x14ac:dyDescent="0.25">
      <c r="A128" s="149"/>
      <c r="B128" s="149"/>
      <c r="C128" s="74"/>
      <c r="D128" s="75"/>
      <c r="E128" s="76"/>
      <c r="F128" s="76"/>
      <c r="G128" s="76"/>
      <c r="H128" s="89"/>
      <c r="I128" s="89"/>
    </row>
    <row r="129" spans="1:14" ht="18" x14ac:dyDescent="0.2">
      <c r="A129" s="149"/>
      <c r="B129" s="149"/>
      <c r="C129" s="74"/>
      <c r="D129" s="75"/>
      <c r="E129" s="76"/>
      <c r="F129" s="76"/>
      <c r="G129" s="76"/>
    </row>
    <row r="130" spans="1:14" ht="18" x14ac:dyDescent="0.2">
      <c r="A130" s="149"/>
      <c r="B130" s="149"/>
      <c r="C130" s="74"/>
      <c r="D130" s="75"/>
      <c r="E130" s="76"/>
      <c r="F130" s="76"/>
      <c r="G130" s="76"/>
    </row>
    <row r="131" spans="1:14" ht="18" x14ac:dyDescent="0.2">
      <c r="A131" s="149"/>
      <c r="B131" s="149"/>
      <c r="C131" s="74"/>
      <c r="D131" s="75"/>
      <c r="E131" s="76"/>
      <c r="F131" s="76"/>
      <c r="G131" s="76"/>
    </row>
    <row r="132" spans="1:14" ht="18" x14ac:dyDescent="0.2">
      <c r="A132" s="149"/>
      <c r="B132" s="149"/>
      <c r="C132" s="74"/>
      <c r="D132" s="75"/>
      <c r="E132" s="76"/>
      <c r="F132" s="76"/>
      <c r="G132" s="76"/>
    </row>
    <row r="134" spans="1:14" ht="15.75" x14ac:dyDescent="0.25">
      <c r="J134" s="89"/>
      <c r="K134" s="89"/>
    </row>
    <row r="135" spans="1:14" ht="55.5" customHeight="1" x14ac:dyDescent="0.2">
      <c r="A135" s="221" t="s">
        <v>122</v>
      </c>
      <c r="B135" s="221"/>
      <c r="C135" s="221"/>
      <c r="D135" s="221"/>
      <c r="E135" s="221"/>
      <c r="F135" s="221"/>
      <c r="G135" s="146"/>
    </row>
    <row r="138" spans="1:14" ht="20.25" x14ac:dyDescent="0.3">
      <c r="A138" s="229" t="s">
        <v>79</v>
      </c>
      <c r="B138" s="229"/>
      <c r="C138" s="4"/>
      <c r="D138" s="4"/>
      <c r="E138" s="4"/>
      <c r="F138" s="4"/>
      <c r="G138" s="4"/>
    </row>
    <row r="139" spans="1:14" ht="63" x14ac:dyDescent="0.2">
      <c r="A139" s="24" t="s">
        <v>0</v>
      </c>
      <c r="B139" s="25" t="s">
        <v>1</v>
      </c>
      <c r="C139" s="26" t="s">
        <v>54</v>
      </c>
      <c r="D139" s="27" t="s">
        <v>55</v>
      </c>
      <c r="E139" s="28" t="s">
        <v>56</v>
      </c>
      <c r="F139" s="27" t="s">
        <v>57</v>
      </c>
      <c r="K139" s="135" t="s">
        <v>54</v>
      </c>
      <c r="L139" s="136" t="s">
        <v>55</v>
      </c>
      <c r="M139" s="137" t="s">
        <v>56</v>
      </c>
      <c r="N139" s="136" t="s">
        <v>57</v>
      </c>
    </row>
    <row r="140" spans="1:14" x14ac:dyDescent="0.2">
      <c r="A140" s="18">
        <v>1</v>
      </c>
      <c r="B140" s="19" t="s">
        <v>4</v>
      </c>
      <c r="C140" s="58">
        <v>1</v>
      </c>
      <c r="D140" s="131">
        <v>200000</v>
      </c>
      <c r="E140" s="131" t="s">
        <v>11</v>
      </c>
      <c r="F140" s="131">
        <f t="shared" ref="F140:F155" si="5">C140*D140</f>
        <v>200000</v>
      </c>
      <c r="K140" s="116">
        <v>1</v>
      </c>
      <c r="L140" s="110">
        <v>180000</v>
      </c>
      <c r="M140" s="110" t="s">
        <v>11</v>
      </c>
      <c r="N140" s="110">
        <f t="shared" ref="N140:N141" si="6">K140*L140</f>
        <v>180000</v>
      </c>
    </row>
    <row r="141" spans="1:14" x14ac:dyDescent="0.2">
      <c r="A141" s="18">
        <v>2</v>
      </c>
      <c r="B141" s="19" t="s">
        <v>5</v>
      </c>
      <c r="C141" s="58">
        <v>1</v>
      </c>
      <c r="D141" s="131">
        <v>130000</v>
      </c>
      <c r="E141" s="131" t="s">
        <v>11</v>
      </c>
      <c r="F141" s="131">
        <f t="shared" si="5"/>
        <v>130000</v>
      </c>
      <c r="K141" s="110">
        <v>0.5</v>
      </c>
      <c r="L141" s="110">
        <v>130000</v>
      </c>
      <c r="M141" s="110" t="s">
        <v>11</v>
      </c>
      <c r="N141" s="110">
        <f t="shared" si="6"/>
        <v>65000</v>
      </c>
    </row>
    <row r="142" spans="1:14" x14ac:dyDescent="0.2">
      <c r="A142" s="18">
        <v>3</v>
      </c>
      <c r="B142" s="19" t="s">
        <v>6</v>
      </c>
      <c r="C142" s="58">
        <v>1</v>
      </c>
      <c r="D142" s="131">
        <v>110000</v>
      </c>
      <c r="E142" s="131" t="s">
        <v>11</v>
      </c>
      <c r="F142" s="131">
        <f t="shared" si="5"/>
        <v>110000</v>
      </c>
      <c r="K142" s="110"/>
      <c r="L142" s="110"/>
      <c r="M142" s="110"/>
      <c r="N142" s="110">
        <f>K142*L142</f>
        <v>0</v>
      </c>
    </row>
    <row r="143" spans="1:14" x14ac:dyDescent="0.2">
      <c r="A143" s="18">
        <v>4</v>
      </c>
      <c r="B143" s="19" t="s">
        <v>71</v>
      </c>
      <c r="C143" s="8">
        <v>0.5</v>
      </c>
      <c r="D143" s="131">
        <v>130000</v>
      </c>
      <c r="E143" s="131" t="s">
        <v>11</v>
      </c>
      <c r="F143" s="131">
        <f>C143*D143</f>
        <v>65000</v>
      </c>
      <c r="K143" s="110"/>
      <c r="L143" s="110"/>
      <c r="M143" s="110"/>
      <c r="N143" s="110"/>
    </row>
    <row r="144" spans="1:14" x14ac:dyDescent="0.2">
      <c r="A144" s="18">
        <v>5</v>
      </c>
      <c r="B144" s="19" t="s">
        <v>72</v>
      </c>
      <c r="C144" s="58">
        <v>3</v>
      </c>
      <c r="D144" s="131">
        <v>110000</v>
      </c>
      <c r="E144" s="131" t="s">
        <v>11</v>
      </c>
      <c r="F144" s="131">
        <f>C144*D144</f>
        <v>330000</v>
      </c>
      <c r="K144" s="110"/>
      <c r="L144" s="110"/>
      <c r="M144" s="110"/>
      <c r="N144" s="110"/>
    </row>
    <row r="145" spans="1:16" x14ac:dyDescent="0.2">
      <c r="A145" s="56">
        <v>6</v>
      </c>
      <c r="B145" s="19" t="s">
        <v>18</v>
      </c>
      <c r="C145" s="58">
        <v>1</v>
      </c>
      <c r="D145" s="131">
        <v>110000</v>
      </c>
      <c r="E145" s="131" t="s">
        <v>11</v>
      </c>
      <c r="F145" s="131">
        <f t="shared" si="5"/>
        <v>110000</v>
      </c>
      <c r="K145" s="110"/>
      <c r="L145" s="110"/>
      <c r="M145" s="110"/>
      <c r="N145" s="110"/>
    </row>
    <row r="146" spans="1:16" x14ac:dyDescent="0.2">
      <c r="A146" s="56">
        <v>7</v>
      </c>
      <c r="B146" s="148" t="s">
        <v>14</v>
      </c>
      <c r="C146" s="8">
        <v>1.5</v>
      </c>
      <c r="D146" s="131">
        <v>110000</v>
      </c>
      <c r="E146" s="131" t="s">
        <v>11</v>
      </c>
      <c r="F146" s="131">
        <f t="shared" si="5"/>
        <v>165000</v>
      </c>
      <c r="K146" s="110"/>
      <c r="L146" s="110"/>
      <c r="M146" s="110"/>
      <c r="N146" s="110"/>
    </row>
    <row r="147" spans="1:16" x14ac:dyDescent="0.2">
      <c r="A147" s="112">
        <v>8</v>
      </c>
      <c r="B147" s="148" t="s">
        <v>19</v>
      </c>
      <c r="C147" s="58">
        <v>1</v>
      </c>
      <c r="D147" s="131">
        <v>110000</v>
      </c>
      <c r="E147" s="131" t="s">
        <v>11</v>
      </c>
      <c r="F147" s="131">
        <f t="shared" si="5"/>
        <v>110000</v>
      </c>
      <c r="K147" s="110"/>
      <c r="L147" s="110"/>
      <c r="M147" s="110"/>
      <c r="N147" s="110"/>
    </row>
    <row r="148" spans="1:16" x14ac:dyDescent="0.2">
      <c r="A148" s="112">
        <v>9</v>
      </c>
      <c r="B148" s="148" t="s">
        <v>20</v>
      </c>
      <c r="C148" s="58">
        <v>1</v>
      </c>
      <c r="D148" s="131">
        <v>110000</v>
      </c>
      <c r="E148" s="131" t="s">
        <v>11</v>
      </c>
      <c r="F148" s="131">
        <f t="shared" si="5"/>
        <v>110000</v>
      </c>
      <c r="K148" s="110"/>
      <c r="L148" s="110"/>
      <c r="M148" s="110"/>
      <c r="N148" s="110"/>
    </row>
    <row r="149" spans="1:16" x14ac:dyDescent="0.2">
      <c r="A149" s="56">
        <v>10</v>
      </c>
      <c r="B149" s="148" t="s">
        <v>21</v>
      </c>
      <c r="C149" s="58">
        <v>1</v>
      </c>
      <c r="D149" s="133">
        <v>115000</v>
      </c>
      <c r="E149" s="131" t="s">
        <v>11</v>
      </c>
      <c r="F149" s="131">
        <f t="shared" si="5"/>
        <v>115000</v>
      </c>
      <c r="K149" s="116">
        <v>5</v>
      </c>
      <c r="L149" s="138">
        <v>115000</v>
      </c>
      <c r="M149" s="110" t="s">
        <v>11</v>
      </c>
      <c r="N149" s="110">
        <f t="shared" ref="N149:N150" si="7">K149*L149</f>
        <v>575000</v>
      </c>
    </row>
    <row r="150" spans="1:16" x14ac:dyDescent="0.2">
      <c r="A150" s="56">
        <v>11</v>
      </c>
      <c r="B150" s="148" t="s">
        <v>22</v>
      </c>
      <c r="C150" s="58">
        <v>1</v>
      </c>
      <c r="D150" s="133">
        <v>115000</v>
      </c>
      <c r="E150" s="131" t="s">
        <v>11</v>
      </c>
      <c r="F150" s="131">
        <f t="shared" si="5"/>
        <v>115000</v>
      </c>
      <c r="K150" s="116">
        <v>1</v>
      </c>
      <c r="L150" s="138">
        <v>115000</v>
      </c>
      <c r="M150" s="110" t="s">
        <v>11</v>
      </c>
      <c r="N150" s="110">
        <f t="shared" si="7"/>
        <v>115000</v>
      </c>
    </row>
    <row r="151" spans="1:16" x14ac:dyDescent="0.2">
      <c r="A151" s="56">
        <v>12</v>
      </c>
      <c r="B151" s="148" t="s">
        <v>23</v>
      </c>
      <c r="C151" s="8">
        <v>0.5</v>
      </c>
      <c r="D151" s="133">
        <v>110000</v>
      </c>
      <c r="E151" s="131" t="s">
        <v>11</v>
      </c>
      <c r="F151" s="131">
        <f t="shared" si="5"/>
        <v>55000</v>
      </c>
      <c r="K151" s="110"/>
      <c r="L151" s="110"/>
      <c r="M151" s="110"/>
      <c r="N151" s="110"/>
    </row>
    <row r="152" spans="1:16" x14ac:dyDescent="0.2">
      <c r="A152" s="56">
        <v>13</v>
      </c>
      <c r="B152" s="148" t="s">
        <v>10</v>
      </c>
      <c r="C152" s="8">
        <v>0.5</v>
      </c>
      <c r="D152" s="133">
        <v>110000</v>
      </c>
      <c r="E152" s="131" t="s">
        <v>11</v>
      </c>
      <c r="F152" s="131">
        <f t="shared" si="5"/>
        <v>55000</v>
      </c>
      <c r="K152" s="110">
        <v>0.5</v>
      </c>
      <c r="L152" s="110">
        <v>110000</v>
      </c>
      <c r="M152" s="110" t="s">
        <v>46</v>
      </c>
      <c r="N152" s="110">
        <f>K152*L152</f>
        <v>55000</v>
      </c>
    </row>
    <row r="153" spans="1:16" x14ac:dyDescent="0.2">
      <c r="A153" s="56">
        <v>14</v>
      </c>
      <c r="B153" s="148" t="s">
        <v>16</v>
      </c>
      <c r="C153" s="65">
        <v>1</v>
      </c>
      <c r="D153" s="133">
        <v>110000</v>
      </c>
      <c r="E153" s="131" t="s">
        <v>11</v>
      </c>
      <c r="F153" s="131">
        <f t="shared" si="5"/>
        <v>110000</v>
      </c>
      <c r="K153" s="110"/>
      <c r="L153" s="110"/>
      <c r="M153" s="110"/>
      <c r="N153" s="110"/>
    </row>
    <row r="154" spans="1:16" x14ac:dyDescent="0.2">
      <c r="A154" s="236">
        <v>15</v>
      </c>
      <c r="B154" s="238" t="s">
        <v>9</v>
      </c>
      <c r="C154" s="65">
        <v>0.75</v>
      </c>
      <c r="D154" s="133">
        <v>110000</v>
      </c>
      <c r="E154" s="131" t="s">
        <v>11</v>
      </c>
      <c r="F154" s="131">
        <f t="shared" si="5"/>
        <v>82500</v>
      </c>
      <c r="K154" s="110"/>
      <c r="L154" s="110"/>
      <c r="M154" s="110"/>
      <c r="N154" s="110"/>
    </row>
    <row r="155" spans="1:16" x14ac:dyDescent="0.2">
      <c r="A155" s="237"/>
      <c r="B155" s="239"/>
      <c r="C155" s="65">
        <v>1</v>
      </c>
      <c r="D155" s="133">
        <v>110000</v>
      </c>
      <c r="E155" s="131" t="s">
        <v>11</v>
      </c>
      <c r="F155" s="131">
        <f t="shared" si="5"/>
        <v>110000</v>
      </c>
      <c r="K155" s="113">
        <v>1</v>
      </c>
      <c r="L155" s="110">
        <v>110000</v>
      </c>
      <c r="M155" s="110" t="s">
        <v>46</v>
      </c>
      <c r="N155" s="110">
        <f t="shared" ref="N155" si="8">K155*L155</f>
        <v>110000</v>
      </c>
    </row>
    <row r="156" spans="1:16" ht="18" x14ac:dyDescent="0.2">
      <c r="A156" s="224" t="s">
        <v>2</v>
      </c>
      <c r="B156" s="224"/>
      <c r="C156" s="67">
        <f>SUM(C140:C155)</f>
        <v>16.75</v>
      </c>
      <c r="D156" s="8"/>
      <c r="E156" s="8"/>
      <c r="F156" s="131">
        <f>SUM(F140:F155)</f>
        <v>1972500</v>
      </c>
      <c r="K156" s="139">
        <f>SUM(K140:K155)</f>
        <v>9</v>
      </c>
      <c r="L156" s="110"/>
      <c r="M156" s="110"/>
      <c r="N156" s="110">
        <f>SUM(N140:N155)</f>
        <v>1100000</v>
      </c>
    </row>
    <row r="158" spans="1:16" x14ac:dyDescent="0.2">
      <c r="N158" s="114"/>
      <c r="P158" s="114"/>
    </row>
    <row r="169" spans="8:13" x14ac:dyDescent="0.2">
      <c r="M169" s="114"/>
    </row>
    <row r="176" spans="8:13" ht="15.75" x14ac:dyDescent="0.25">
      <c r="H176" s="89"/>
      <c r="I176" s="89"/>
    </row>
    <row r="182" spans="1:11" ht="15.75" x14ac:dyDescent="0.25">
      <c r="J182" s="89"/>
      <c r="K182" s="89"/>
    </row>
    <row r="183" spans="1:11" ht="49.5" customHeight="1" x14ac:dyDescent="0.2">
      <c r="A183" s="221" t="s">
        <v>123</v>
      </c>
      <c r="B183" s="221"/>
      <c r="C183" s="221"/>
      <c r="D183" s="221"/>
      <c r="E183" s="221"/>
      <c r="F183" s="221"/>
      <c r="G183" s="146"/>
    </row>
    <row r="186" spans="1:11" ht="20.25" x14ac:dyDescent="0.3">
      <c r="A186" s="217" t="s">
        <v>27</v>
      </c>
      <c r="B186" s="217"/>
      <c r="C186" s="217"/>
      <c r="D186" s="4"/>
      <c r="E186" s="4"/>
      <c r="F186" s="4"/>
      <c r="G186" s="4"/>
    </row>
    <row r="187" spans="1:11" ht="47.25" x14ac:dyDescent="0.2">
      <c r="A187" s="24" t="s">
        <v>0</v>
      </c>
      <c r="B187" s="25" t="s">
        <v>1</v>
      </c>
      <c r="C187" s="26" t="s">
        <v>54</v>
      </c>
      <c r="D187" s="27" t="s">
        <v>55</v>
      </c>
      <c r="E187" s="28" t="s">
        <v>56</v>
      </c>
      <c r="F187" s="27" t="s">
        <v>57</v>
      </c>
      <c r="K187" s="111"/>
    </row>
    <row r="188" spans="1:11" x14ac:dyDescent="0.2">
      <c r="A188" s="18">
        <v>1</v>
      </c>
      <c r="B188" s="19" t="s">
        <v>4</v>
      </c>
      <c r="C188" s="58">
        <v>1</v>
      </c>
      <c r="D188" s="131">
        <v>180000</v>
      </c>
      <c r="E188" s="131" t="s">
        <v>11</v>
      </c>
      <c r="F188" s="131">
        <f>C188*D188</f>
        <v>180000</v>
      </c>
      <c r="K188" s="62"/>
    </row>
    <row r="189" spans="1:11" x14ac:dyDescent="0.2">
      <c r="A189" s="18">
        <v>2</v>
      </c>
      <c r="B189" s="19" t="s">
        <v>5</v>
      </c>
      <c r="C189" s="58">
        <v>1</v>
      </c>
      <c r="D189" s="131">
        <v>130000</v>
      </c>
      <c r="E189" s="131" t="s">
        <v>11</v>
      </c>
      <c r="F189" s="131">
        <f t="shared" ref="F189:F199" si="9">C189*D189</f>
        <v>130000</v>
      </c>
      <c r="K189" s="62"/>
    </row>
    <row r="190" spans="1:11" x14ac:dyDescent="0.2">
      <c r="A190" s="18">
        <v>3</v>
      </c>
      <c r="B190" s="19" t="s">
        <v>6</v>
      </c>
      <c r="C190" s="58">
        <v>1</v>
      </c>
      <c r="D190" s="131">
        <v>110000</v>
      </c>
      <c r="E190" s="131" t="s">
        <v>11</v>
      </c>
      <c r="F190" s="131">
        <f t="shared" si="9"/>
        <v>110000</v>
      </c>
      <c r="K190" s="62"/>
    </row>
    <row r="191" spans="1:11" x14ac:dyDescent="0.2">
      <c r="A191" s="18">
        <v>4</v>
      </c>
      <c r="B191" s="19" t="s">
        <v>24</v>
      </c>
      <c r="C191" s="58">
        <v>1</v>
      </c>
      <c r="D191" s="131">
        <v>110000</v>
      </c>
      <c r="E191" s="131" t="s">
        <v>11</v>
      </c>
      <c r="F191" s="131">
        <f t="shared" si="9"/>
        <v>110000</v>
      </c>
      <c r="K191" s="62"/>
    </row>
    <row r="192" spans="1:11" x14ac:dyDescent="0.2">
      <c r="A192" s="18">
        <v>5</v>
      </c>
      <c r="B192" s="19" t="s">
        <v>59</v>
      </c>
      <c r="C192" s="8">
        <v>0.5</v>
      </c>
      <c r="D192" s="131">
        <v>110000</v>
      </c>
      <c r="E192" s="131" t="s">
        <v>11</v>
      </c>
      <c r="F192" s="131">
        <f t="shared" si="9"/>
        <v>55000</v>
      </c>
      <c r="K192" s="62"/>
    </row>
    <row r="193" spans="1:13" x14ac:dyDescent="0.2">
      <c r="A193" s="18">
        <v>6</v>
      </c>
      <c r="B193" s="19" t="s">
        <v>124</v>
      </c>
      <c r="C193" s="8">
        <v>1</v>
      </c>
      <c r="D193" s="131">
        <v>110000</v>
      </c>
      <c r="E193" s="131" t="s">
        <v>11</v>
      </c>
      <c r="F193" s="131">
        <f t="shared" si="9"/>
        <v>110000</v>
      </c>
      <c r="K193" s="62"/>
    </row>
    <row r="194" spans="1:13" x14ac:dyDescent="0.2">
      <c r="A194" s="18">
        <v>7</v>
      </c>
      <c r="B194" s="19" t="s">
        <v>21</v>
      </c>
      <c r="C194" s="8">
        <v>0.5</v>
      </c>
      <c r="D194" s="131">
        <v>110000</v>
      </c>
      <c r="E194" s="131" t="s">
        <v>11</v>
      </c>
      <c r="F194" s="131">
        <f t="shared" si="9"/>
        <v>55000</v>
      </c>
      <c r="K194" s="62"/>
    </row>
    <row r="195" spans="1:13" x14ac:dyDescent="0.2">
      <c r="A195" s="18">
        <v>8</v>
      </c>
      <c r="B195" s="19" t="s">
        <v>125</v>
      </c>
      <c r="C195" s="8">
        <v>0.5</v>
      </c>
      <c r="D195" s="131">
        <v>110000</v>
      </c>
      <c r="E195" s="131" t="s">
        <v>11</v>
      </c>
      <c r="F195" s="131">
        <f t="shared" si="9"/>
        <v>55000</v>
      </c>
      <c r="K195" s="62"/>
    </row>
    <row r="196" spans="1:13" x14ac:dyDescent="0.2">
      <c r="A196" s="18">
        <v>9</v>
      </c>
      <c r="B196" s="19" t="s">
        <v>126</v>
      </c>
      <c r="C196" s="8">
        <v>0.5</v>
      </c>
      <c r="D196" s="131">
        <v>110000</v>
      </c>
      <c r="E196" s="131" t="s">
        <v>11</v>
      </c>
      <c r="F196" s="131">
        <f t="shared" si="9"/>
        <v>55000</v>
      </c>
      <c r="K196" s="62"/>
    </row>
    <row r="197" spans="1:13" x14ac:dyDescent="0.2">
      <c r="A197" s="56">
        <v>10</v>
      </c>
      <c r="B197" s="148" t="s">
        <v>7</v>
      </c>
      <c r="C197" s="8">
        <v>1</v>
      </c>
      <c r="D197" s="131">
        <v>110000</v>
      </c>
      <c r="E197" s="131" t="s">
        <v>11</v>
      </c>
      <c r="F197" s="131">
        <f t="shared" si="9"/>
        <v>110000</v>
      </c>
      <c r="K197" s="62"/>
    </row>
    <row r="198" spans="1:13" x14ac:dyDescent="0.2">
      <c r="A198" s="56">
        <v>11</v>
      </c>
      <c r="B198" s="148" t="s">
        <v>16</v>
      </c>
      <c r="C198" s="65">
        <v>1</v>
      </c>
      <c r="D198" s="131">
        <v>110000</v>
      </c>
      <c r="E198" s="131" t="s">
        <v>11</v>
      </c>
      <c r="F198" s="131">
        <f t="shared" si="9"/>
        <v>110000</v>
      </c>
      <c r="K198" s="62"/>
    </row>
    <row r="199" spans="1:13" x14ac:dyDescent="0.2">
      <c r="A199" s="56">
        <v>12</v>
      </c>
      <c r="B199" s="64" t="s">
        <v>9</v>
      </c>
      <c r="C199" s="65">
        <v>1.5</v>
      </c>
      <c r="D199" s="131">
        <v>110000</v>
      </c>
      <c r="E199" s="131" t="s">
        <v>11</v>
      </c>
      <c r="F199" s="131">
        <f t="shared" si="9"/>
        <v>165000</v>
      </c>
      <c r="K199" s="62"/>
    </row>
    <row r="200" spans="1:13" ht="15.75" x14ac:dyDescent="0.2">
      <c r="A200" s="213" t="s">
        <v>2</v>
      </c>
      <c r="B200" s="213"/>
      <c r="C200" s="96">
        <f>SUM(C188:C199)</f>
        <v>10.5</v>
      </c>
      <c r="D200" s="131"/>
      <c r="E200" s="131"/>
      <c r="F200" s="131">
        <f>SUM(F188:F199)</f>
        <v>1245000</v>
      </c>
      <c r="K200" s="62"/>
    </row>
    <row r="202" spans="1:13" x14ac:dyDescent="0.2">
      <c r="J202" s="114"/>
    </row>
    <row r="205" spans="1:13" x14ac:dyDescent="0.2">
      <c r="I205" s="114"/>
    </row>
    <row r="207" spans="1:13" x14ac:dyDescent="0.2">
      <c r="I207" s="114"/>
    </row>
    <row r="208" spans="1:13" ht="19.5" x14ac:dyDescent="0.25">
      <c r="F208" s="114"/>
      <c r="M208" s="119">
        <v>94019.944000000003</v>
      </c>
    </row>
  </sheetData>
  <mergeCells count="28">
    <mergeCell ref="A14:A15"/>
    <mergeCell ref="A200:B200"/>
    <mergeCell ref="A117:F117"/>
    <mergeCell ref="A119:A121"/>
    <mergeCell ref="B119:B121"/>
    <mergeCell ref="A124:B124"/>
    <mergeCell ref="A135:F135"/>
    <mergeCell ref="A138:B138"/>
    <mergeCell ref="A154:A155"/>
    <mergeCell ref="B154:B155"/>
    <mergeCell ref="A156:B156"/>
    <mergeCell ref="A183:F183"/>
    <mergeCell ref="A2:F2"/>
    <mergeCell ref="A5:B5"/>
    <mergeCell ref="B14:B15"/>
    <mergeCell ref="A94:C94"/>
    <mergeCell ref="A186:C186"/>
    <mergeCell ref="A108:B108"/>
    <mergeCell ref="B19:B20"/>
    <mergeCell ref="B21:B22"/>
    <mergeCell ref="A23:A24"/>
    <mergeCell ref="B23:B24"/>
    <mergeCell ref="A27:B27"/>
    <mergeCell ref="A42:F42"/>
    <mergeCell ref="A44:B44"/>
    <mergeCell ref="A57:B57"/>
    <mergeCell ref="A91:F91"/>
    <mergeCell ref="A93:F93"/>
  </mergeCells>
  <pageMargins left="0.7" right="0.7" top="0.75" bottom="0.75" header="0.3" footer="0.3"/>
  <pageSetup scale="87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6"/>
  <sheetViews>
    <sheetView zoomScaleNormal="100" workbookViewId="0">
      <selection activeCell="I22" sqref="I22"/>
    </sheetView>
  </sheetViews>
  <sheetFormatPr defaultColWidth="9.140625" defaultRowHeight="15.75" x14ac:dyDescent="0.25"/>
  <cols>
    <col min="1" max="1" width="6" style="9" customWidth="1"/>
    <col min="2" max="2" width="37.28515625" style="9" customWidth="1"/>
    <col min="3" max="3" width="10.7109375" style="9" customWidth="1"/>
    <col min="4" max="4" width="12.140625" style="9" bestFit="1" customWidth="1"/>
    <col min="5" max="5" width="9.140625" style="9"/>
    <col min="6" max="6" width="17.85546875" style="9" customWidth="1"/>
    <col min="7" max="7" width="14" style="9" customWidth="1"/>
    <col min="8" max="8" width="12.7109375" style="9" customWidth="1"/>
    <col min="9" max="9" width="16.28515625" style="9" customWidth="1"/>
    <col min="10" max="16384" width="9.140625" style="9"/>
  </cols>
  <sheetData>
    <row r="2" spans="1:6" ht="72" customHeight="1" x14ac:dyDescent="0.25">
      <c r="A2" s="240" t="s">
        <v>81</v>
      </c>
      <c r="B2" s="241"/>
      <c r="C2" s="241"/>
      <c r="D2" s="241"/>
      <c r="E2" s="241"/>
      <c r="F2" s="241"/>
    </row>
    <row r="3" spans="1:6" x14ac:dyDescent="0.25">
      <c r="B3" s="217" t="s">
        <v>183</v>
      </c>
      <c r="C3" s="217"/>
    </row>
    <row r="4" spans="1:6" ht="91.5" customHeight="1" x14ac:dyDescent="0.25">
      <c r="A4" s="159" t="s">
        <v>0</v>
      </c>
      <c r="B4" s="160" t="s">
        <v>1</v>
      </c>
      <c r="C4" s="161" t="s">
        <v>54</v>
      </c>
      <c r="D4" s="162" t="s">
        <v>55</v>
      </c>
      <c r="E4" s="163" t="s">
        <v>56</v>
      </c>
      <c r="F4" s="162" t="s">
        <v>57</v>
      </c>
    </row>
    <row r="5" spans="1:6" ht="17.25" x14ac:dyDescent="0.25">
      <c r="A5" s="11">
        <v>1</v>
      </c>
      <c r="B5" s="12" t="s">
        <v>4</v>
      </c>
      <c r="C5" s="13">
        <v>1</v>
      </c>
      <c r="D5" s="164">
        <v>400000</v>
      </c>
      <c r="E5" s="164" t="s">
        <v>11</v>
      </c>
      <c r="F5" s="164">
        <f t="shared" ref="F5:F58" si="0">C5*D5</f>
        <v>400000</v>
      </c>
    </row>
    <row r="6" spans="1:6" ht="17.25" x14ac:dyDescent="0.25">
      <c r="A6" s="11">
        <v>2</v>
      </c>
      <c r="B6" s="12" t="s">
        <v>128</v>
      </c>
      <c r="C6" s="13">
        <v>1</v>
      </c>
      <c r="D6" s="164">
        <v>290000</v>
      </c>
      <c r="E6" s="164"/>
      <c r="F6" s="164">
        <f t="shared" si="0"/>
        <v>290000</v>
      </c>
    </row>
    <row r="7" spans="1:6" ht="17.25" x14ac:dyDescent="0.25">
      <c r="A7" s="11">
        <v>3</v>
      </c>
      <c r="B7" s="12" t="s">
        <v>129</v>
      </c>
      <c r="C7" s="13">
        <v>1</v>
      </c>
      <c r="D7" s="164">
        <v>270000</v>
      </c>
      <c r="E7" s="164"/>
      <c r="F7" s="164">
        <f t="shared" si="0"/>
        <v>270000</v>
      </c>
    </row>
    <row r="8" spans="1:6" ht="17.25" x14ac:dyDescent="0.25">
      <c r="A8" s="11">
        <v>4</v>
      </c>
      <c r="B8" s="12" t="s">
        <v>10</v>
      </c>
      <c r="C8" s="13">
        <v>1</v>
      </c>
      <c r="D8" s="164">
        <v>200000</v>
      </c>
      <c r="E8" s="164"/>
      <c r="F8" s="164">
        <f t="shared" si="0"/>
        <v>200000</v>
      </c>
    </row>
    <row r="9" spans="1:6" ht="17.25" x14ac:dyDescent="0.25">
      <c r="A9" s="11">
        <v>5</v>
      </c>
      <c r="B9" s="12" t="s">
        <v>130</v>
      </c>
      <c r="C9" s="13">
        <v>1</v>
      </c>
      <c r="D9" s="164">
        <v>95625</v>
      </c>
      <c r="E9" s="164"/>
      <c r="F9" s="164">
        <f t="shared" si="0"/>
        <v>95625</v>
      </c>
    </row>
    <row r="10" spans="1:6" ht="17.25" x14ac:dyDescent="0.25">
      <c r="A10" s="11">
        <v>6</v>
      </c>
      <c r="B10" s="12" t="s">
        <v>131</v>
      </c>
      <c r="C10" s="13">
        <v>2</v>
      </c>
      <c r="D10" s="164">
        <v>120000</v>
      </c>
      <c r="E10" s="164"/>
      <c r="F10" s="164">
        <f t="shared" si="0"/>
        <v>240000</v>
      </c>
    </row>
    <row r="11" spans="1:6" ht="17.25" x14ac:dyDescent="0.25">
      <c r="A11" s="11">
        <v>7</v>
      </c>
      <c r="B11" s="12" t="s">
        <v>132</v>
      </c>
      <c r="C11" s="13">
        <v>2.5</v>
      </c>
      <c r="D11" s="164">
        <v>115000</v>
      </c>
      <c r="E11" s="164"/>
      <c r="F11" s="164">
        <f t="shared" si="0"/>
        <v>287500</v>
      </c>
    </row>
    <row r="12" spans="1:6" ht="17.25" x14ac:dyDescent="0.25">
      <c r="A12" s="11">
        <v>8</v>
      </c>
      <c r="B12" s="12" t="s">
        <v>133</v>
      </c>
      <c r="C12" s="13">
        <v>1</v>
      </c>
      <c r="D12" s="164">
        <v>150000</v>
      </c>
      <c r="E12" s="164"/>
      <c r="F12" s="164">
        <f t="shared" si="0"/>
        <v>150000</v>
      </c>
    </row>
    <row r="13" spans="1:6" ht="17.25" x14ac:dyDescent="0.25">
      <c r="A13" s="11">
        <v>9</v>
      </c>
      <c r="B13" s="12" t="s">
        <v>134</v>
      </c>
      <c r="C13" s="13">
        <v>1</v>
      </c>
      <c r="D13" s="164">
        <v>130000</v>
      </c>
      <c r="E13" s="164"/>
      <c r="F13" s="164">
        <f t="shared" si="0"/>
        <v>130000</v>
      </c>
    </row>
    <row r="14" spans="1:6" ht="34.5" x14ac:dyDescent="0.25">
      <c r="A14" s="11">
        <v>10</v>
      </c>
      <c r="B14" s="12" t="s">
        <v>135</v>
      </c>
      <c r="C14" s="13">
        <v>2</v>
      </c>
      <c r="D14" s="164">
        <v>180000</v>
      </c>
      <c r="E14" s="164"/>
      <c r="F14" s="164">
        <f t="shared" si="0"/>
        <v>360000</v>
      </c>
    </row>
    <row r="15" spans="1:6" ht="17.25" x14ac:dyDescent="0.25">
      <c r="A15" s="11">
        <v>11</v>
      </c>
      <c r="B15" s="12" t="s">
        <v>136</v>
      </c>
      <c r="C15" s="13">
        <v>1</v>
      </c>
      <c r="D15" s="164">
        <v>120000</v>
      </c>
      <c r="E15" s="164"/>
      <c r="F15" s="164">
        <f t="shared" si="0"/>
        <v>120000</v>
      </c>
    </row>
    <row r="16" spans="1:6" ht="17.25" x14ac:dyDescent="0.25">
      <c r="A16" s="11">
        <v>12</v>
      </c>
      <c r="B16" s="12" t="s">
        <v>137</v>
      </c>
      <c r="C16" s="13">
        <v>2</v>
      </c>
      <c r="D16" s="164">
        <v>150000</v>
      </c>
      <c r="E16" s="164"/>
      <c r="F16" s="164">
        <f t="shared" si="0"/>
        <v>300000</v>
      </c>
    </row>
    <row r="17" spans="1:6" ht="23.25" customHeight="1" x14ac:dyDescent="0.25">
      <c r="A17" s="11">
        <v>13</v>
      </c>
      <c r="B17" s="141" t="s">
        <v>138</v>
      </c>
      <c r="C17" s="13">
        <v>1</v>
      </c>
      <c r="D17" s="164">
        <v>150000</v>
      </c>
      <c r="E17" s="164"/>
      <c r="F17" s="164">
        <f t="shared" si="0"/>
        <v>150000</v>
      </c>
    </row>
    <row r="18" spans="1:6" ht="23.25" customHeight="1" x14ac:dyDescent="0.25">
      <c r="A18" s="11">
        <v>14</v>
      </c>
      <c r="B18" s="12" t="s">
        <v>139</v>
      </c>
      <c r="C18" s="13">
        <v>1</v>
      </c>
      <c r="D18" s="164">
        <v>160000</v>
      </c>
      <c r="E18" s="164"/>
      <c r="F18" s="164">
        <f t="shared" si="0"/>
        <v>160000</v>
      </c>
    </row>
    <row r="19" spans="1:6" ht="17.25" x14ac:dyDescent="0.25">
      <c r="A19" s="11">
        <v>15</v>
      </c>
      <c r="B19" s="12" t="s">
        <v>52</v>
      </c>
      <c r="C19" s="13">
        <v>2</v>
      </c>
      <c r="D19" s="164">
        <v>95625</v>
      </c>
      <c r="E19" s="164"/>
      <c r="F19" s="164">
        <f t="shared" si="0"/>
        <v>191250</v>
      </c>
    </row>
    <row r="20" spans="1:6" ht="17.25" x14ac:dyDescent="0.25">
      <c r="A20" s="11">
        <v>16</v>
      </c>
      <c r="B20" s="12" t="s">
        <v>140</v>
      </c>
      <c r="C20" s="13">
        <v>1</v>
      </c>
      <c r="D20" s="164">
        <v>220000</v>
      </c>
      <c r="E20" s="164"/>
      <c r="F20" s="164">
        <f t="shared" si="0"/>
        <v>220000</v>
      </c>
    </row>
    <row r="21" spans="1:6" ht="17.25" x14ac:dyDescent="0.25">
      <c r="A21" s="11">
        <v>17</v>
      </c>
      <c r="B21" s="12" t="s">
        <v>141</v>
      </c>
      <c r="C21" s="13">
        <v>2</v>
      </c>
      <c r="D21" s="164">
        <v>140000</v>
      </c>
      <c r="E21" s="164"/>
      <c r="F21" s="164">
        <f t="shared" si="0"/>
        <v>280000</v>
      </c>
    </row>
    <row r="22" spans="1:6" ht="17.25" x14ac:dyDescent="0.25">
      <c r="A22" s="11">
        <v>18</v>
      </c>
      <c r="B22" s="12" t="s">
        <v>142</v>
      </c>
      <c r="C22" s="13">
        <v>3</v>
      </c>
      <c r="D22" s="164">
        <v>140000</v>
      </c>
      <c r="E22" s="164"/>
      <c r="F22" s="164">
        <f t="shared" si="0"/>
        <v>420000</v>
      </c>
    </row>
    <row r="23" spans="1:6" ht="34.5" x14ac:dyDescent="0.25">
      <c r="A23" s="11">
        <v>19</v>
      </c>
      <c r="B23" s="12" t="s">
        <v>181</v>
      </c>
      <c r="C23" s="13">
        <v>2</v>
      </c>
      <c r="D23" s="164">
        <v>170000</v>
      </c>
      <c r="E23" s="164"/>
      <c r="F23" s="164">
        <f t="shared" si="0"/>
        <v>340000</v>
      </c>
    </row>
    <row r="24" spans="1:6" ht="17.25" x14ac:dyDescent="0.25">
      <c r="A24" s="11">
        <v>20</v>
      </c>
      <c r="B24" s="12" t="s">
        <v>143</v>
      </c>
      <c r="C24" s="13">
        <v>4</v>
      </c>
      <c r="D24" s="164">
        <v>170000</v>
      </c>
      <c r="E24" s="164"/>
      <c r="F24" s="164">
        <f t="shared" si="0"/>
        <v>680000</v>
      </c>
    </row>
    <row r="25" spans="1:6" ht="51.75" x14ac:dyDescent="0.25">
      <c r="A25" s="11">
        <v>21</v>
      </c>
      <c r="B25" s="12" t="s">
        <v>182</v>
      </c>
      <c r="C25" s="13">
        <v>1</v>
      </c>
      <c r="D25" s="164">
        <v>170000</v>
      </c>
      <c r="E25" s="164"/>
      <c r="F25" s="164">
        <f t="shared" si="0"/>
        <v>170000</v>
      </c>
    </row>
    <row r="26" spans="1:6" ht="34.5" x14ac:dyDescent="0.25">
      <c r="A26" s="11">
        <v>22</v>
      </c>
      <c r="B26" s="12" t="s">
        <v>144</v>
      </c>
      <c r="C26" s="13">
        <v>5</v>
      </c>
      <c r="D26" s="164">
        <v>150000</v>
      </c>
      <c r="E26" s="164"/>
      <c r="F26" s="164">
        <f t="shared" si="0"/>
        <v>750000</v>
      </c>
    </row>
    <row r="27" spans="1:6" ht="17.25" x14ac:dyDescent="0.25">
      <c r="A27" s="11">
        <v>23</v>
      </c>
      <c r="B27" s="12" t="s">
        <v>145</v>
      </c>
      <c r="C27" s="13">
        <v>1</v>
      </c>
      <c r="D27" s="164">
        <v>140000</v>
      </c>
      <c r="E27" s="164"/>
      <c r="F27" s="164">
        <f t="shared" si="0"/>
        <v>140000</v>
      </c>
    </row>
    <row r="28" spans="1:6" ht="17.25" x14ac:dyDescent="0.25">
      <c r="A28" s="11">
        <v>24</v>
      </c>
      <c r="B28" s="12" t="s">
        <v>146</v>
      </c>
      <c r="C28" s="13">
        <v>1</v>
      </c>
      <c r="D28" s="164">
        <v>150000</v>
      </c>
      <c r="E28" s="164"/>
      <c r="F28" s="164">
        <f t="shared" si="0"/>
        <v>150000</v>
      </c>
    </row>
    <row r="29" spans="1:6" ht="17.25" x14ac:dyDescent="0.25">
      <c r="A29" s="11">
        <v>25</v>
      </c>
      <c r="B29" s="12" t="s">
        <v>147</v>
      </c>
      <c r="C29" s="13">
        <v>1</v>
      </c>
      <c r="D29" s="164">
        <v>150000</v>
      </c>
      <c r="E29" s="164"/>
      <c r="F29" s="164">
        <f t="shared" si="0"/>
        <v>150000</v>
      </c>
    </row>
    <row r="30" spans="1:6" ht="34.5" x14ac:dyDescent="0.25">
      <c r="A30" s="11">
        <v>26</v>
      </c>
      <c r="B30" s="12" t="s">
        <v>148</v>
      </c>
      <c r="C30" s="13">
        <v>2</v>
      </c>
      <c r="D30" s="164">
        <v>120000</v>
      </c>
      <c r="E30" s="164"/>
      <c r="F30" s="164">
        <f t="shared" si="0"/>
        <v>240000</v>
      </c>
    </row>
    <row r="31" spans="1:6" ht="34.5" x14ac:dyDescent="0.25">
      <c r="A31" s="11">
        <v>27</v>
      </c>
      <c r="B31" s="12" t="s">
        <v>149</v>
      </c>
      <c r="C31" s="13">
        <v>3</v>
      </c>
      <c r="D31" s="164">
        <v>120000</v>
      </c>
      <c r="E31" s="164"/>
      <c r="F31" s="164">
        <f t="shared" si="0"/>
        <v>360000</v>
      </c>
    </row>
    <row r="32" spans="1:6" ht="17.25" x14ac:dyDescent="0.25">
      <c r="A32" s="11">
        <v>28</v>
      </c>
      <c r="B32" s="12" t="s">
        <v>150</v>
      </c>
      <c r="C32" s="13">
        <v>1</v>
      </c>
      <c r="D32" s="164">
        <v>170000</v>
      </c>
      <c r="E32" s="164"/>
      <c r="F32" s="164">
        <f t="shared" si="0"/>
        <v>170000</v>
      </c>
    </row>
    <row r="33" spans="1:6" ht="17.25" x14ac:dyDescent="0.25">
      <c r="A33" s="11">
        <v>29</v>
      </c>
      <c r="B33" s="12" t="s">
        <v>151</v>
      </c>
      <c r="C33" s="13">
        <v>1</v>
      </c>
      <c r="D33" s="164">
        <v>140000</v>
      </c>
      <c r="E33" s="164"/>
      <c r="F33" s="164">
        <f t="shared" si="0"/>
        <v>140000</v>
      </c>
    </row>
    <row r="34" spans="1:6" ht="17.25" x14ac:dyDescent="0.25">
      <c r="A34" s="11">
        <v>30</v>
      </c>
      <c r="B34" s="12" t="s">
        <v>152</v>
      </c>
      <c r="C34" s="13">
        <v>3</v>
      </c>
      <c r="D34" s="164">
        <v>140000</v>
      </c>
      <c r="E34" s="164"/>
      <c r="F34" s="164">
        <f t="shared" si="0"/>
        <v>420000</v>
      </c>
    </row>
    <row r="35" spans="1:6" ht="34.5" x14ac:dyDescent="0.25">
      <c r="A35" s="11">
        <v>31</v>
      </c>
      <c r="B35" s="12" t="s">
        <v>153</v>
      </c>
      <c r="C35" s="13">
        <v>1</v>
      </c>
      <c r="D35" s="164">
        <v>170000</v>
      </c>
      <c r="E35" s="164"/>
      <c r="F35" s="164">
        <f t="shared" si="0"/>
        <v>170000</v>
      </c>
    </row>
    <row r="36" spans="1:6" ht="17.25" x14ac:dyDescent="0.25">
      <c r="A36" s="11">
        <v>32</v>
      </c>
      <c r="B36" s="12" t="s">
        <v>154</v>
      </c>
      <c r="C36" s="13">
        <v>1</v>
      </c>
      <c r="D36" s="164">
        <v>140000</v>
      </c>
      <c r="E36" s="164"/>
      <c r="F36" s="164">
        <f t="shared" si="0"/>
        <v>140000</v>
      </c>
    </row>
    <row r="37" spans="1:6" ht="17.25" x14ac:dyDescent="0.25">
      <c r="A37" s="11">
        <v>33</v>
      </c>
      <c r="B37" s="12" t="s">
        <v>155</v>
      </c>
      <c r="C37" s="13">
        <v>3</v>
      </c>
      <c r="D37" s="164">
        <v>110000</v>
      </c>
      <c r="E37" s="164"/>
      <c r="F37" s="164">
        <f t="shared" si="0"/>
        <v>330000</v>
      </c>
    </row>
    <row r="38" spans="1:6" ht="17.25" x14ac:dyDescent="0.25">
      <c r="A38" s="11">
        <v>34</v>
      </c>
      <c r="B38" s="12" t="s">
        <v>156</v>
      </c>
      <c r="C38" s="13">
        <v>6</v>
      </c>
      <c r="D38" s="164">
        <v>110000</v>
      </c>
      <c r="E38" s="164"/>
      <c r="F38" s="164">
        <f t="shared" si="0"/>
        <v>660000</v>
      </c>
    </row>
    <row r="39" spans="1:6" s="120" customFormat="1" ht="17.25" x14ac:dyDescent="0.25">
      <c r="A39" s="11">
        <v>35</v>
      </c>
      <c r="B39" s="141" t="s">
        <v>157</v>
      </c>
      <c r="C39" s="142">
        <v>1</v>
      </c>
      <c r="D39" s="165">
        <v>95625</v>
      </c>
      <c r="E39" s="165"/>
      <c r="F39" s="165">
        <f t="shared" si="0"/>
        <v>95625</v>
      </c>
    </row>
    <row r="40" spans="1:6" ht="34.5" x14ac:dyDescent="0.25">
      <c r="A40" s="11">
        <v>36</v>
      </c>
      <c r="B40" s="12" t="s">
        <v>158</v>
      </c>
      <c r="C40" s="13">
        <v>3</v>
      </c>
      <c r="D40" s="164">
        <v>110000</v>
      </c>
      <c r="E40" s="164"/>
      <c r="F40" s="164">
        <f t="shared" si="0"/>
        <v>330000</v>
      </c>
    </row>
    <row r="41" spans="1:6" ht="34.5" x14ac:dyDescent="0.25">
      <c r="A41" s="11">
        <v>37</v>
      </c>
      <c r="B41" s="12" t="s">
        <v>69</v>
      </c>
      <c r="C41" s="13">
        <v>1</v>
      </c>
      <c r="D41" s="164">
        <v>130000</v>
      </c>
      <c r="E41" s="164"/>
      <c r="F41" s="164">
        <f t="shared" si="0"/>
        <v>130000</v>
      </c>
    </row>
    <row r="42" spans="1:6" ht="34.5" x14ac:dyDescent="0.25">
      <c r="A42" s="11">
        <v>38</v>
      </c>
      <c r="B42" s="12" t="s">
        <v>70</v>
      </c>
      <c r="C42" s="13">
        <v>1</v>
      </c>
      <c r="D42" s="164">
        <v>150000</v>
      </c>
      <c r="E42" s="164"/>
      <c r="F42" s="164">
        <f t="shared" si="0"/>
        <v>150000</v>
      </c>
    </row>
    <row r="43" spans="1:6" ht="34.5" x14ac:dyDescent="0.25">
      <c r="A43" s="11">
        <v>39</v>
      </c>
      <c r="B43" s="12" t="s">
        <v>159</v>
      </c>
      <c r="C43" s="13">
        <v>2</v>
      </c>
      <c r="D43" s="164">
        <v>110000</v>
      </c>
      <c r="E43" s="164"/>
      <c r="F43" s="164">
        <f t="shared" si="0"/>
        <v>220000</v>
      </c>
    </row>
    <row r="44" spans="1:6" ht="17.25" x14ac:dyDescent="0.25">
      <c r="A44" s="11">
        <v>40</v>
      </c>
      <c r="B44" s="12" t="s">
        <v>160</v>
      </c>
      <c r="C44" s="13">
        <v>9</v>
      </c>
      <c r="D44" s="164">
        <v>100000</v>
      </c>
      <c r="E44" s="164"/>
      <c r="F44" s="164">
        <f t="shared" si="0"/>
        <v>900000</v>
      </c>
    </row>
    <row r="45" spans="1:6" ht="17.25" x14ac:dyDescent="0.25">
      <c r="A45" s="11">
        <v>41</v>
      </c>
      <c r="B45" s="12" t="s">
        <v>161</v>
      </c>
      <c r="C45" s="13">
        <v>4</v>
      </c>
      <c r="D45" s="164">
        <v>150000</v>
      </c>
      <c r="E45" s="164"/>
      <c r="F45" s="164">
        <f t="shared" si="0"/>
        <v>600000</v>
      </c>
    </row>
    <row r="46" spans="1:6" ht="34.5" x14ac:dyDescent="0.25">
      <c r="A46" s="11">
        <v>42</v>
      </c>
      <c r="B46" s="12" t="s">
        <v>162</v>
      </c>
      <c r="C46" s="13">
        <v>1</v>
      </c>
      <c r="D46" s="164">
        <v>150000</v>
      </c>
      <c r="E46" s="164"/>
      <c r="F46" s="164">
        <f t="shared" si="0"/>
        <v>150000</v>
      </c>
    </row>
    <row r="47" spans="1:6" ht="26.25" customHeight="1" x14ac:dyDescent="0.25">
      <c r="A47" s="11">
        <v>43</v>
      </c>
      <c r="B47" s="12" t="s">
        <v>163</v>
      </c>
      <c r="C47" s="13">
        <v>12</v>
      </c>
      <c r="D47" s="164">
        <v>150000</v>
      </c>
      <c r="E47" s="164"/>
      <c r="F47" s="164">
        <f t="shared" si="0"/>
        <v>1800000</v>
      </c>
    </row>
    <row r="48" spans="1:6" ht="17.25" x14ac:dyDescent="0.25">
      <c r="A48" s="11">
        <v>44</v>
      </c>
      <c r="B48" s="12" t="s">
        <v>164</v>
      </c>
      <c r="C48" s="13">
        <v>2</v>
      </c>
      <c r="D48" s="164">
        <v>150000</v>
      </c>
      <c r="E48" s="164"/>
      <c r="F48" s="164">
        <f t="shared" si="0"/>
        <v>300000</v>
      </c>
    </row>
    <row r="49" spans="1:12" ht="34.5" x14ac:dyDescent="0.25">
      <c r="A49" s="11">
        <v>45</v>
      </c>
      <c r="B49" s="12" t="s">
        <v>165</v>
      </c>
      <c r="C49" s="13">
        <v>21.75</v>
      </c>
      <c r="D49" s="164">
        <v>150000</v>
      </c>
      <c r="E49" s="164"/>
      <c r="F49" s="164">
        <f t="shared" si="0"/>
        <v>3262500</v>
      </c>
    </row>
    <row r="50" spans="1:12" ht="17.25" x14ac:dyDescent="0.25">
      <c r="A50" s="11">
        <v>46</v>
      </c>
      <c r="B50" s="12" t="s">
        <v>166</v>
      </c>
      <c r="C50" s="13">
        <v>2</v>
      </c>
      <c r="D50" s="164">
        <v>110000</v>
      </c>
      <c r="E50" s="164"/>
      <c r="F50" s="164">
        <f t="shared" si="0"/>
        <v>220000</v>
      </c>
    </row>
    <row r="51" spans="1:12" ht="17.25" x14ac:dyDescent="0.25">
      <c r="A51" s="11">
        <v>47</v>
      </c>
      <c r="B51" s="12" t="s">
        <v>167</v>
      </c>
      <c r="C51" s="13">
        <v>8.5</v>
      </c>
      <c r="D51" s="164">
        <v>110000</v>
      </c>
      <c r="E51" s="164"/>
      <c r="F51" s="164">
        <f t="shared" si="0"/>
        <v>935000</v>
      </c>
    </row>
    <row r="52" spans="1:12" ht="17.25" x14ac:dyDescent="0.25">
      <c r="A52" s="11">
        <v>48</v>
      </c>
      <c r="B52" s="12" t="s">
        <v>107</v>
      </c>
      <c r="C52" s="13">
        <v>1</v>
      </c>
      <c r="D52" s="164">
        <v>140000</v>
      </c>
      <c r="E52" s="164"/>
      <c r="F52" s="164">
        <f t="shared" si="0"/>
        <v>140000</v>
      </c>
    </row>
    <row r="53" spans="1:12" ht="17.25" x14ac:dyDescent="0.25">
      <c r="A53" s="11">
        <v>49</v>
      </c>
      <c r="B53" s="12" t="s">
        <v>168</v>
      </c>
      <c r="C53" s="140">
        <v>16.5</v>
      </c>
      <c r="D53" s="164">
        <v>115000</v>
      </c>
      <c r="E53" s="164"/>
      <c r="F53" s="164">
        <f t="shared" si="0"/>
        <v>1897500</v>
      </c>
    </row>
    <row r="54" spans="1:12" ht="17.25" x14ac:dyDescent="0.25">
      <c r="A54" s="11">
        <v>50</v>
      </c>
      <c r="B54" s="12" t="s">
        <v>169</v>
      </c>
      <c r="C54" s="142">
        <v>17.75</v>
      </c>
      <c r="D54" s="164">
        <v>115000</v>
      </c>
      <c r="E54" s="164"/>
      <c r="F54" s="164">
        <f t="shared" si="0"/>
        <v>2041250</v>
      </c>
    </row>
    <row r="55" spans="1:12" ht="17.25" x14ac:dyDescent="0.25">
      <c r="A55" s="11">
        <v>51</v>
      </c>
      <c r="B55" s="12" t="s">
        <v>170</v>
      </c>
      <c r="C55" s="13">
        <v>1.25</v>
      </c>
      <c r="D55" s="164">
        <v>115000</v>
      </c>
      <c r="E55" s="164"/>
      <c r="F55" s="164">
        <f t="shared" si="0"/>
        <v>143750</v>
      </c>
    </row>
    <row r="56" spans="1:12" ht="17.25" x14ac:dyDescent="0.25">
      <c r="A56" s="11">
        <v>52</v>
      </c>
      <c r="B56" s="12" t="s">
        <v>101</v>
      </c>
      <c r="C56" s="13">
        <v>1</v>
      </c>
      <c r="D56" s="164">
        <v>120000</v>
      </c>
      <c r="E56" s="164"/>
      <c r="F56" s="164">
        <f t="shared" si="0"/>
        <v>120000</v>
      </c>
    </row>
    <row r="57" spans="1:12" ht="34.5" x14ac:dyDescent="0.25">
      <c r="A57" s="11">
        <v>53</v>
      </c>
      <c r="B57" s="12" t="s">
        <v>173</v>
      </c>
      <c r="C57" s="13">
        <v>3</v>
      </c>
      <c r="D57" s="164">
        <v>210000</v>
      </c>
      <c r="E57" s="164"/>
      <c r="F57" s="164">
        <f t="shared" si="0"/>
        <v>630000</v>
      </c>
    </row>
    <row r="58" spans="1:12" ht="17.25" x14ac:dyDescent="0.25">
      <c r="A58" s="11">
        <v>54</v>
      </c>
      <c r="B58" s="12" t="s">
        <v>172</v>
      </c>
      <c r="C58" s="13">
        <v>1</v>
      </c>
      <c r="D58" s="164">
        <v>250000</v>
      </c>
      <c r="E58" s="164"/>
      <c r="F58" s="164">
        <f t="shared" si="0"/>
        <v>250000</v>
      </c>
    </row>
    <row r="59" spans="1:12" ht="17.25" x14ac:dyDescent="0.25">
      <c r="A59" s="11">
        <v>55</v>
      </c>
      <c r="B59" s="12" t="s">
        <v>171</v>
      </c>
      <c r="C59" s="13">
        <v>1</v>
      </c>
      <c r="D59" s="164">
        <v>220000</v>
      </c>
      <c r="E59" s="164"/>
      <c r="F59" s="164">
        <v>220000</v>
      </c>
    </row>
    <row r="60" spans="1:12" s="171" customFormat="1" ht="17.25" customHeight="1" x14ac:dyDescent="0.25">
      <c r="A60" s="166"/>
      <c r="B60" s="167" t="s">
        <v>53</v>
      </c>
      <c r="C60" s="168">
        <f>SUM(C5:C59)</f>
        <v>173.25</v>
      </c>
      <c r="D60" s="169"/>
      <c r="E60" s="169"/>
      <c r="F60" s="170">
        <f>SUM(F5:F59)</f>
        <v>23810000</v>
      </c>
    </row>
    <row r="62" spans="1:12" x14ac:dyDescent="0.25">
      <c r="F62" s="143"/>
    </row>
    <row r="63" spans="1:12" ht="18.75" x14ac:dyDescent="0.3">
      <c r="F63" s="144"/>
      <c r="G63" s="144"/>
      <c r="H63" s="144"/>
      <c r="I63" s="144"/>
      <c r="J63" s="144"/>
      <c r="K63" s="144"/>
      <c r="L63" s="144"/>
    </row>
    <row r="64" spans="1:12" x14ac:dyDescent="0.25">
      <c r="C64" s="10"/>
      <c r="F64" s="14"/>
    </row>
    <row r="66" spans="8:8" ht="18.75" x14ac:dyDescent="0.3">
      <c r="H66" s="144"/>
    </row>
  </sheetData>
  <mergeCells count="2">
    <mergeCell ref="A2:F2"/>
    <mergeCell ref="B3:C3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2025 մանկապարտեզ</vt:lpstr>
      <vt:lpstr> 2025 արտադպրոցական 8</vt:lpstr>
      <vt:lpstr>2025 Մշակույթ 5</vt:lpstr>
      <vt:lpstr>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2025-02-24T07:48:28Z</dcterms:modified>
</cp:coreProperties>
</file>